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16" windowHeight="11016" tabRatio="782"/>
  </bookViews>
  <sheets>
    <sheet name="Таблица 1" sheetId="3" r:id="rId1"/>
    <sheet name="Таблица 2" sheetId="1" r:id="rId2"/>
    <sheet name="Таблица 3" sheetId="4" r:id="rId3"/>
    <sheet name="Лист1" sheetId="5" r:id="rId4"/>
  </sheets>
  <definedNames>
    <definedName name="_xlnm._FilterDatabase" localSheetId="3" hidden="1">Лист1!$B$1:$G$18489</definedName>
    <definedName name="_xlnm._FilterDatabase" localSheetId="0" hidden="1">'Таблица 1'!$A$16:$Q$5928</definedName>
    <definedName name="_xlnm._FilterDatabase" localSheetId="1" hidden="1">'Таблица 2'!$A$11:$O$25</definedName>
    <definedName name="_xlnm._FilterDatabase" localSheetId="2" hidden="1">'Таблица 3'!$A$16:$N$20</definedName>
  </definedNames>
  <calcPr calcId="145621"/>
  <pivotCaches>
    <pivotCache cacheId="1" r:id="rId5"/>
  </pivotCaches>
</workbook>
</file>

<file path=xl/calcChain.xml><?xml version="1.0" encoding="utf-8"?>
<calcChain xmlns="http://schemas.openxmlformats.org/spreadsheetml/2006/main">
  <c r="U28" i="3" l="1"/>
  <c r="T28" i="3"/>
  <c r="S28" i="3"/>
  <c r="O28" i="3"/>
  <c r="N28" i="3"/>
  <c r="M28" i="3"/>
  <c r="L28" i="3"/>
  <c r="N26" i="1"/>
  <c r="L25" i="1" l="1"/>
  <c r="M21" i="3" l="1"/>
  <c r="N21" i="3"/>
  <c r="O21" i="3"/>
  <c r="L21" i="3"/>
  <c r="L24" i="3"/>
  <c r="M24" i="3"/>
  <c r="N24" i="3"/>
  <c r="O24" i="3"/>
  <c r="S24" i="3"/>
  <c r="T24" i="3"/>
  <c r="U24" i="3"/>
  <c r="U21" i="3"/>
  <c r="M21" i="1"/>
  <c r="N21" i="1" s="1"/>
  <c r="M20" i="1"/>
  <c r="N20" i="1" s="1"/>
  <c r="M19" i="1"/>
  <c r="G16" i="1"/>
  <c r="M16" i="1"/>
  <c r="N16" i="1" s="1"/>
  <c r="G17" i="1"/>
  <c r="M17" i="1"/>
  <c r="N17" i="1" s="1"/>
  <c r="L17" i="1" s="1"/>
  <c r="O18" i="1"/>
  <c r="T21" i="3"/>
  <c r="S21" i="3"/>
  <c r="M12" i="1"/>
  <c r="N12" i="1" s="1"/>
  <c r="M13" i="1"/>
  <c r="N13" i="1" s="1"/>
  <c r="M14" i="1"/>
  <c r="N14" i="1" s="1"/>
  <c r="M15" i="1"/>
  <c r="N15" i="1" s="1"/>
  <c r="M22" i="1"/>
  <c r="M24" i="1"/>
  <c r="N24" i="1" s="1"/>
  <c r="M25" i="1"/>
  <c r="N25" i="1" s="1"/>
  <c r="N19" i="1" l="1"/>
  <c r="O19" i="1"/>
  <c r="N22" i="1"/>
  <c r="V23" i="3" s="1"/>
  <c r="M23" i="1"/>
  <c r="N18" i="1"/>
  <c r="M18" i="1"/>
  <c r="L21" i="1"/>
  <c r="L20" i="1"/>
  <c r="L16" i="1"/>
  <c r="W25" i="3"/>
  <c r="W26" i="3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5" i="5"/>
  <c r="L19" i="1" l="1"/>
  <c r="V22" i="3" s="1"/>
  <c r="V24" i="3" s="1"/>
  <c r="R18" i="3"/>
  <c r="V18" i="3" s="1"/>
  <c r="R20" i="3"/>
  <c r="V20" i="3" s="1"/>
  <c r="R23" i="3"/>
  <c r="R19" i="3"/>
  <c r="V19" i="3" s="1"/>
  <c r="R22" i="3"/>
  <c r="R25" i="3"/>
  <c r="R17" i="3"/>
  <c r="N23" i="1"/>
  <c r="N28" i="1" s="1"/>
  <c r="M28" i="1"/>
  <c r="C12" i="1"/>
  <c r="C13" i="1"/>
  <c r="C14" i="1"/>
  <c r="C15" i="1"/>
  <c r="C16" i="1"/>
  <c r="C17" i="1"/>
  <c r="E20" i="4"/>
  <c r="F20" i="4"/>
  <c r="G20" i="4"/>
  <c r="H20" i="4"/>
  <c r="I20" i="4"/>
  <c r="J20" i="4"/>
  <c r="K20" i="4"/>
  <c r="L20" i="4"/>
  <c r="O27" i="1"/>
  <c r="D19" i="4"/>
  <c r="D18" i="4"/>
  <c r="D17" i="4"/>
  <c r="V21" i="3" l="1"/>
  <c r="R21" i="3"/>
  <c r="R24" i="3"/>
  <c r="M18" i="4" s="1"/>
  <c r="N18" i="4" s="1"/>
  <c r="O28" i="1"/>
  <c r="U29" i="3"/>
  <c r="S29" i="3"/>
  <c r="O29" i="3"/>
  <c r="M29" i="3"/>
  <c r="T29" i="3"/>
  <c r="N29" i="3"/>
  <c r="L29" i="3"/>
  <c r="D20" i="4"/>
  <c r="G12" i="1"/>
  <c r="G13" i="1"/>
  <c r="G14" i="1"/>
  <c r="G15" i="1"/>
  <c r="G22" i="1"/>
  <c r="G24" i="1"/>
  <c r="G25" i="1"/>
  <c r="R29" i="3" l="1"/>
  <c r="M17" i="4"/>
  <c r="N17" i="4" s="1"/>
  <c r="L12" i="1" l="1"/>
  <c r="L13" i="1"/>
  <c r="L14" i="1"/>
  <c r="L15" i="1"/>
  <c r="L22" i="1"/>
  <c r="L23" i="1" s="1"/>
  <c r="L24" i="1"/>
  <c r="V25" i="3" s="1"/>
  <c r="L18" i="1" l="1"/>
  <c r="V26" i="3"/>
  <c r="W17" i="3"/>
  <c r="W18" i="3"/>
  <c r="W19" i="3"/>
  <c r="W20" i="3"/>
  <c r="W23" i="3"/>
  <c r="V29" i="3" l="1"/>
  <c r="M19" i="4"/>
  <c r="L28" i="1"/>
  <c r="M20" i="4" l="1"/>
  <c r="N19" i="4"/>
  <c r="N20" i="4" s="1"/>
</calcChain>
</file>

<file path=xl/sharedStrings.xml><?xml version="1.0" encoding="utf-8"?>
<sst xmlns="http://schemas.openxmlformats.org/spreadsheetml/2006/main" count="218" uniqueCount="89">
  <si>
    <t>пм</t>
  </si>
  <si>
    <t>ремонт внутридомовой инженерной системы водоотведения</t>
  </si>
  <si>
    <t>ремонт фасада</t>
  </si>
  <si>
    <t>м2</t>
  </si>
  <si>
    <t>ремонт крыши</t>
  </si>
  <si>
    <t>ремонт внутридомовой инженерной системы электроснабжения</t>
  </si>
  <si>
    <t>Кировский городской округ</t>
  </si>
  <si>
    <t>г. Новопавловск, ул. Комсомольская, д. 73</t>
  </si>
  <si>
    <t>г. Новопавловск, ул. Садовая, д. 101</t>
  </si>
  <si>
    <t>г. Новопавловск, ул. Красноармейская, д. 53</t>
  </si>
  <si>
    <t>г. Новопавловск, ул. Восточная, д. 16</t>
  </si>
  <si>
    <t>г. Новопавловск, ул. Садовая, д. 108</t>
  </si>
  <si>
    <t>г. Новопавловск, ул. Центральная, д. 39</t>
  </si>
  <si>
    <t>п. Комсомолец, ул. Ленина, д. 23</t>
  </si>
  <si>
    <t>Адрес МКД</t>
  </si>
  <si>
    <t>Наименование муниципального образвания</t>
  </si>
  <si>
    <t>Год проведения работ</t>
  </si>
  <si>
    <t>Еденица измерения</t>
  </si>
  <si>
    <t>Всего</t>
  </si>
  <si>
    <t>Вид работ</t>
  </si>
  <si>
    <t>Реестр многоквартирных домов по видам работ по капитальному реомнту, установленных частью 1 статьи 166 Жилищного кодекса Российской Федерации,
 а также нормативно-правовым актом субъекта Российской Федерации</t>
  </si>
  <si>
    <t>Наименование муниципального образования</t>
  </si>
  <si>
    <t>Общая площадь МКД</t>
  </si>
  <si>
    <t>Включен в реестр ОКН
да/нет</t>
  </si>
  <si>
    <t>Включен в перечень выявленных ОКН 
да/нет</t>
  </si>
  <si>
    <t>Предмет охраны ОКН определен 
да/нет</t>
  </si>
  <si>
    <t>колличес-
тво жителей</t>
  </si>
  <si>
    <t>колличес-тво этажей</t>
  </si>
  <si>
    <t>Сведения об объектах культурного наследия (ОКН)</t>
  </si>
  <si>
    <t>Перечень многоквартирных домов которые подлежат капитальному ремонту</t>
  </si>
  <si>
    <t>Плановая дата завершения работ</t>
  </si>
  <si>
    <t>Стоимость капитального ремонта всего</t>
  </si>
  <si>
    <t>за счет средств Фонда</t>
  </si>
  <si>
    <t>за счет средств бюджета субъекта Российской Федерации</t>
  </si>
  <si>
    <t>за счет средств местного бюджета</t>
  </si>
  <si>
    <t>за счет средств собственников помещений в МКД</t>
  </si>
  <si>
    <t>всего:</t>
  </si>
  <si>
    <t>количество подъездов</t>
  </si>
  <si>
    <t>Год последнего капитального реомнта</t>
  </si>
  <si>
    <t>Планируемые показатели выполнения работ по капитальному ремонту многоквартирных домов</t>
  </si>
  <si>
    <t>№ п/п</t>
  </si>
  <si>
    <t>Год</t>
  </si>
  <si>
    <t>Общая площадь МКД, всего</t>
  </si>
  <si>
    <t>Количество МКД</t>
  </si>
  <si>
    <t>Стоимость капитального ремонта</t>
  </si>
  <si>
    <t>I квартал</t>
  </si>
  <si>
    <t>II квартал</t>
  </si>
  <si>
    <t>III квартал</t>
  </si>
  <si>
    <t>IV квартал</t>
  </si>
  <si>
    <t>кв.м.</t>
  </si>
  <si>
    <t>руб.</t>
  </si>
  <si>
    <t>Итого 2020 год</t>
  </si>
  <si>
    <t>Итого 2021 год</t>
  </si>
  <si>
    <t>Итого 2022 год</t>
  </si>
  <si>
    <t xml:space="preserve">ед. </t>
  </si>
  <si>
    <t>Год ввода в эксплуата-цию</t>
  </si>
  <si>
    <t>Стоимость всего</t>
  </si>
  <si>
    <t>СтоимостьСМР</t>
  </si>
  <si>
    <t>Стоимость строительного контроля</t>
  </si>
  <si>
    <t>Объем конструктивного элемента</t>
  </si>
  <si>
    <t>Общий итог</t>
  </si>
  <si>
    <t>Сумма по полю Стоимость всего</t>
  </si>
  <si>
    <t>Муниципальных краткосрочных (сроком на три года) планов реализации региональной программы Капитального ремонта общего имущества многоквартирных домов,</t>
  </si>
  <si>
    <t xml:space="preserve">в том числе жилых помещений, находящихся в собственности </t>
  </si>
  <si>
    <t>Размер предельной стоимости услуг и (или) работ по капитальному ремонту общего имущетсва в соответствии с нормативно-правовым актом Правительства Ставропольского края</t>
  </si>
  <si>
    <t>Способ формирования фонда капитального реомнта*</t>
  </si>
  <si>
    <t>код МКД*</t>
  </si>
  <si>
    <t>код конструк-
тивного элемента***</t>
  </si>
  <si>
    <t>Стоимость разработки проектной документации****</t>
  </si>
  <si>
    <t>Код МКД*</t>
  </si>
  <si>
    <t>Способ формирования фонда капитального ремонта**</t>
  </si>
  <si>
    <t xml:space="preserve">№ п/п
</t>
  </si>
  <si>
    <t>Итого Кировский городской округ</t>
  </si>
  <si>
    <t>(пусто)</t>
  </si>
  <si>
    <t xml:space="preserve">нет </t>
  </si>
  <si>
    <t>нет</t>
  </si>
  <si>
    <t>расположенных на территории  Кировского городского округа Ставропольского края, на 2020 - 2022 годы</t>
  </si>
  <si>
    <t>Т.Ю. Яковлева</t>
  </si>
  <si>
    <t>замена плоской крыши на скатную без цели жилого использования (чердак)</t>
  </si>
  <si>
    <t xml:space="preserve">             Т.Ю. Яковлева</t>
  </si>
  <si>
    <t>Управляющий делами администрации                                                                        Кировского городского округа                               Ставропольского края</t>
  </si>
  <si>
    <t xml:space="preserve">                                                                </t>
  </si>
  <si>
    <t xml:space="preserve">Управляющий делами администрации                                                                                     Кировского городского округа                                                                                   Ставропольского края                                                                    </t>
  </si>
  <si>
    <t xml:space="preserve"> ПРИЛОЖЕНИЕ</t>
  </si>
  <si>
    <t xml:space="preserve">Управляющий делами администрации                                                     Кировского городского округа                                                      Ставропольского края                                             </t>
  </si>
  <si>
    <t xml:space="preserve">к постановлению администрации Кировского городского округа Ставропольского края                                 </t>
  </si>
  <si>
    <t>п. Комсомолец, ул. Клубная, д. 23</t>
  </si>
  <si>
    <t>ремонт крышы</t>
  </si>
  <si>
    <t>от 30 мая 2022г. № 934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</si>
</sst>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_₽_-;\-* #,##0.00\ _₽_-;_-* &quot;-&quot;??\ _₽_-;_-@_-"/>
    <numFmt numFmtId="165" formatCode="000000000"/>
    <numFmt numFmtId="166" formatCode="mm/yyyy"/>
  </numFmts>
  <fonts count="30" x14ac:knownFonts="1">
    <font>
      <sz val="11"/>
      <color theme="1"/>
      <name val="Times New Roman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2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1"/>
      <name val="Times New Roman"/>
      <family val="2"/>
      <charset val="204"/>
    </font>
    <font>
      <b/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color theme="1"/>
      <name val="Times New Roman"/>
      <family val="2"/>
      <charset val="204"/>
    </font>
    <font>
      <sz val="18"/>
      <color theme="1"/>
      <name val="Times New Roman"/>
      <family val="2"/>
      <charset val="204"/>
    </font>
    <font>
      <sz val="18"/>
      <name val="Times New Roman"/>
      <family val="2"/>
      <charset val="204"/>
    </font>
    <font>
      <sz val="20"/>
      <color theme="1"/>
      <name val="Times New Roman"/>
      <family val="2"/>
      <charset val="204"/>
    </font>
    <font>
      <sz val="14"/>
      <color theme="1"/>
      <name val="Times New Roman"/>
      <family val="2"/>
      <charset val="204"/>
    </font>
    <font>
      <sz val="18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b/>
      <sz val="18"/>
      <color indexed="8"/>
      <name val="Times New Roman"/>
      <family val="1"/>
      <charset val="204"/>
    </font>
    <font>
      <sz val="18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3">
    <xf numFmtId="0" fontId="0" fillId="0" borderId="0"/>
    <xf numFmtId="0" fontId="3" fillId="0" borderId="0"/>
    <xf numFmtId="164" fontId="3" fillId="0" borderId="0" applyFont="0" applyFill="0" applyBorder="0" applyAlignment="0" applyProtection="0"/>
    <xf numFmtId="0" fontId="4" fillId="0" borderId="0"/>
    <xf numFmtId="0" fontId="2" fillId="0" borderId="0"/>
    <xf numFmtId="0" fontId="4" fillId="0" borderId="0"/>
    <xf numFmtId="0" fontId="5" fillId="0" borderId="0"/>
    <xf numFmtId="0" fontId="6" fillId="0" borderId="0"/>
    <xf numFmtId="0" fontId="5" fillId="0" borderId="0"/>
    <xf numFmtId="0" fontId="1" fillId="0" borderId="0"/>
    <xf numFmtId="0" fontId="2" fillId="0" borderId="0"/>
    <xf numFmtId="0" fontId="1" fillId="0" borderId="0"/>
    <xf numFmtId="0" fontId="1" fillId="0" borderId="0"/>
  </cellStyleXfs>
  <cellXfs count="161">
    <xf numFmtId="0" fontId="0" fillId="0" borderId="0" xfId="0"/>
    <xf numFmtId="0" fontId="0" fillId="0" borderId="0" xfId="0" applyFill="1"/>
    <xf numFmtId="2" fontId="0" fillId="0" borderId="0" xfId="0" applyNumberFormat="1" applyFill="1"/>
    <xf numFmtId="0" fontId="0" fillId="0" borderId="0" xfId="0" applyNumberFormat="1" applyFill="1"/>
    <xf numFmtId="2" fontId="0" fillId="0" borderId="1" xfId="0" applyNumberFormat="1" applyFill="1" applyBorder="1"/>
    <xf numFmtId="0" fontId="0" fillId="0" borderId="0" xfId="0" applyFill="1" applyAlignment="1">
      <alignment horizontal="center"/>
    </xf>
    <xf numFmtId="0" fontId="8" fillId="0" borderId="0" xfId="0" applyFont="1" applyFill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14" fontId="0" fillId="0" borderId="0" xfId="0" applyNumberFormat="1" applyFill="1"/>
    <xf numFmtId="166" fontId="0" fillId="0" borderId="0" xfId="0" applyNumberFormat="1" applyFill="1"/>
    <xf numFmtId="0" fontId="8" fillId="0" borderId="0" xfId="0" applyNumberFormat="1" applyFont="1" applyFill="1" applyAlignment="1"/>
    <xf numFmtId="0" fontId="0" fillId="0" borderId="1" xfId="0" applyFill="1" applyBorder="1"/>
    <xf numFmtId="14" fontId="0" fillId="0" borderId="1" xfId="0" applyNumberFormat="1" applyFill="1" applyBorder="1"/>
    <xf numFmtId="165" fontId="8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ill="1" applyBorder="1"/>
    <xf numFmtId="0" fontId="10" fillId="0" borderId="1" xfId="0" applyFont="1" applyFill="1" applyBorder="1" applyAlignment="1">
      <alignment horizontal="center" vertical="center" wrapText="1"/>
    </xf>
    <xf numFmtId="0" fontId="12" fillId="0" borderId="1" xfId="3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0" fontId="10" fillId="0" borderId="0" xfId="1" applyNumberFormat="1" applyFont="1" applyFill="1" applyBorder="1" applyAlignment="1"/>
    <xf numFmtId="0" fontId="10" fillId="0" borderId="0" xfId="1" applyNumberFormat="1" applyFont="1" applyFill="1" applyBorder="1" applyAlignment="1">
      <alignment horizontal="right"/>
    </xf>
    <xf numFmtId="0" fontId="10" fillId="0" borderId="0" xfId="1" applyFont="1" applyFill="1" applyBorder="1" applyAlignment="1"/>
    <xf numFmtId="3" fontId="10" fillId="0" borderId="0" xfId="1" applyNumberFormat="1" applyFont="1" applyFill="1" applyBorder="1" applyAlignment="1">
      <alignment horizontal="right"/>
    </xf>
    <xf numFmtId="4" fontId="10" fillId="0" borderId="0" xfId="1" applyNumberFormat="1" applyFont="1" applyFill="1" applyBorder="1" applyAlignment="1"/>
    <xf numFmtId="4" fontId="10" fillId="0" borderId="0" xfId="1" applyNumberFormat="1" applyFont="1" applyFill="1" applyBorder="1" applyAlignment="1">
      <alignment horizontal="right"/>
    </xf>
    <xf numFmtId="0" fontId="10" fillId="0" borderId="0" xfId="1" applyNumberFormat="1" applyFont="1" applyFill="1" applyBorder="1" applyAlignment="1">
      <alignment horizontal="left"/>
    </xf>
    <xf numFmtId="0" fontId="14" fillId="0" borderId="0" xfId="0" applyFont="1" applyFill="1"/>
    <xf numFmtId="4" fontId="8" fillId="0" borderId="0" xfId="1" applyNumberFormat="1" applyFont="1" applyFill="1" applyBorder="1" applyAlignment="1"/>
    <xf numFmtId="0" fontId="8" fillId="0" borderId="0" xfId="1" applyFont="1" applyFill="1" applyBorder="1" applyAlignment="1">
      <alignment horizontal="center" vertical="center"/>
    </xf>
    <xf numFmtId="4" fontId="15" fillId="0" borderId="1" xfId="3" applyNumberFormat="1" applyFont="1" applyFill="1" applyBorder="1" applyAlignment="1">
      <alignment horizontal="center" vertical="center" textRotation="90" wrapText="1"/>
    </xf>
    <xf numFmtId="0" fontId="13" fillId="0" borderId="0" xfId="7" applyFont="1" applyFill="1" applyAlignment="1"/>
    <xf numFmtId="4" fontId="14" fillId="0" borderId="0" xfId="1" applyNumberFormat="1" applyFont="1" applyFill="1" applyBorder="1" applyAlignment="1">
      <alignment horizontal="center"/>
    </xf>
    <xf numFmtId="0" fontId="14" fillId="0" borderId="0" xfId="1" applyNumberFormat="1" applyFont="1" applyFill="1" applyBorder="1"/>
    <xf numFmtId="4" fontId="14" fillId="0" borderId="0" xfId="1" applyNumberFormat="1" applyFont="1" applyFill="1" applyBorder="1"/>
    <xf numFmtId="4" fontId="14" fillId="0" borderId="0" xfId="1" applyNumberFormat="1" applyFont="1" applyFill="1" applyBorder="1" applyAlignment="1">
      <alignment horizontal="right"/>
    </xf>
    <xf numFmtId="0" fontId="14" fillId="0" borderId="0" xfId="1" applyNumberFormat="1" applyFont="1" applyFill="1" applyBorder="1" applyAlignment="1">
      <alignment horizontal="right"/>
    </xf>
    <xf numFmtId="0" fontId="10" fillId="0" borderId="0" xfId="1" applyNumberFormat="1" applyFont="1" applyFill="1" applyBorder="1"/>
    <xf numFmtId="4" fontId="10" fillId="0" borderId="0" xfId="1" applyNumberFormat="1" applyFont="1" applyFill="1" applyBorder="1"/>
    <xf numFmtId="4" fontId="15" fillId="0" borderId="1" xfId="3" applyNumberFormat="1" applyFont="1" applyFill="1" applyBorder="1" applyAlignment="1"/>
    <xf numFmtId="0" fontId="15" fillId="0" borderId="1" xfId="7" applyNumberFormat="1" applyFont="1" applyFill="1" applyBorder="1" applyAlignment="1">
      <alignment horizontal="left"/>
    </xf>
    <xf numFmtId="0" fontId="15" fillId="0" borderId="1" xfId="2" applyNumberFormat="1" applyFont="1" applyFill="1" applyBorder="1" applyAlignment="1">
      <alignment horizontal="right"/>
    </xf>
    <xf numFmtId="4" fontId="15" fillId="0" borderId="1" xfId="2" applyNumberFormat="1" applyFont="1" applyFill="1" applyBorder="1" applyAlignment="1">
      <alignment horizontal="right"/>
    </xf>
    <xf numFmtId="0" fontId="15" fillId="0" borderId="0" xfId="7" applyNumberFormat="1" applyFont="1" applyFill="1" applyBorder="1" applyAlignment="1">
      <alignment horizontal="left"/>
    </xf>
    <xf numFmtId="0" fontId="10" fillId="0" borderId="0" xfId="0" applyNumberFormat="1" applyFont="1" applyFill="1" applyBorder="1" applyAlignment="1">
      <alignment horizontal="right"/>
    </xf>
    <xf numFmtId="0" fontId="14" fillId="0" borderId="0" xfId="1" applyFont="1" applyFill="1" applyBorder="1" applyAlignment="1">
      <alignment horizontal="left"/>
    </xf>
    <xf numFmtId="4" fontId="14" fillId="0" borderId="0" xfId="1" applyNumberFormat="1" applyFont="1" applyFill="1" applyBorder="1" applyAlignment="1"/>
    <xf numFmtId="0" fontId="14" fillId="0" borderId="0" xfId="1" applyNumberFormat="1" applyFont="1" applyFill="1" applyBorder="1" applyAlignment="1"/>
    <xf numFmtId="0" fontId="14" fillId="0" borderId="0" xfId="0" applyNumberFormat="1" applyFont="1" applyFill="1" applyBorder="1" applyAlignment="1">
      <alignment horizontal="right"/>
    </xf>
    <xf numFmtId="0" fontId="14" fillId="0" borderId="0" xfId="0" applyNumberFormat="1" applyFont="1" applyFill="1"/>
    <xf numFmtId="0" fontId="0" fillId="0" borderId="0" xfId="0" pivotButton="1"/>
    <xf numFmtId="0" fontId="0" fillId="0" borderId="0" xfId="0" applyNumberFormat="1"/>
    <xf numFmtId="2" fontId="10" fillId="0" borderId="1" xfId="0" applyNumberFormat="1" applyFont="1" applyFill="1" applyBorder="1" applyAlignment="1">
      <alignment horizontal="center" vertical="center" textRotation="90" wrapText="1"/>
    </xf>
    <xf numFmtId="4" fontId="0" fillId="0" borderId="0" xfId="0" applyNumberFormat="1" applyFill="1"/>
    <xf numFmtId="4" fontId="8" fillId="0" borderId="1" xfId="0" applyNumberFormat="1" applyFont="1" applyFill="1" applyBorder="1" applyAlignment="1">
      <alignment horizontal="center" vertical="center" wrapText="1"/>
    </xf>
    <xf numFmtId="4" fontId="0" fillId="0" borderId="1" xfId="0" applyNumberFormat="1" applyFill="1" applyBorder="1"/>
    <xf numFmtId="4" fontId="7" fillId="0" borderId="0" xfId="0" applyNumberFormat="1" applyFont="1" applyFill="1"/>
    <xf numFmtId="4" fontId="9" fillId="0" borderId="1" xfId="0" applyNumberFormat="1" applyFont="1" applyFill="1" applyBorder="1" applyAlignment="1">
      <alignment horizontal="center" vertical="center" wrapText="1"/>
    </xf>
    <xf numFmtId="4" fontId="18" fillId="0" borderId="0" xfId="1" applyNumberFormat="1" applyFont="1" applyFill="1" applyBorder="1" applyAlignment="1">
      <alignment horizontal="center"/>
    </xf>
    <xf numFmtId="4" fontId="16" fillId="0" borderId="1" xfId="3" applyNumberFormat="1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/>
    </xf>
    <xf numFmtId="0" fontId="10" fillId="0" borderId="1" xfId="0" applyFont="1" applyFill="1" applyBorder="1"/>
    <xf numFmtId="0" fontId="10" fillId="0" borderId="1" xfId="0" applyFont="1" applyFill="1" applyBorder="1" applyAlignment="1">
      <alignment horizontal="center"/>
    </xf>
    <xf numFmtId="14" fontId="10" fillId="0" borderId="1" xfId="0" applyNumberFormat="1" applyFont="1" applyFill="1" applyBorder="1"/>
    <xf numFmtId="2" fontId="10" fillId="0" borderId="1" xfId="0" applyNumberFormat="1" applyFont="1" applyFill="1" applyBorder="1"/>
    <xf numFmtId="4" fontId="15" fillId="0" borderId="1" xfId="3" applyNumberFormat="1" applyFont="1" applyFill="1" applyBorder="1" applyAlignment="1">
      <alignment horizontal="center" vertical="center" wrapText="1"/>
    </xf>
    <xf numFmtId="0" fontId="10" fillId="0" borderId="0" xfId="0" applyFont="1" applyFill="1"/>
    <xf numFmtId="0" fontId="8" fillId="0" borderId="1" xfId="0" applyFont="1" applyFill="1" applyBorder="1"/>
    <xf numFmtId="0" fontId="10" fillId="0" borderId="1" xfId="0" applyNumberFormat="1" applyFont="1" applyFill="1" applyBorder="1"/>
    <xf numFmtId="4" fontId="10" fillId="0" borderId="1" xfId="0" applyNumberFormat="1" applyFont="1" applyFill="1" applyBorder="1"/>
    <xf numFmtId="4" fontId="15" fillId="0" borderId="1" xfId="0" applyNumberFormat="1" applyFont="1" applyFill="1" applyBorder="1"/>
    <xf numFmtId="4" fontId="17" fillId="0" borderId="0" xfId="7" applyNumberFormat="1" applyFont="1" applyFill="1" applyAlignment="1">
      <alignment horizontal="center"/>
    </xf>
    <xf numFmtId="4" fontId="10" fillId="0" borderId="1" xfId="0" applyNumberFormat="1" applyFont="1" applyFill="1" applyBorder="1" applyAlignment="1">
      <alignment horizontal="center"/>
    </xf>
    <xf numFmtId="4" fontId="14" fillId="0" borderId="0" xfId="0" applyNumberFormat="1" applyFont="1" applyFill="1" applyAlignment="1">
      <alignment horizontal="center"/>
    </xf>
    <xf numFmtId="4" fontId="0" fillId="0" borderId="1" xfId="0" applyNumberFormat="1" applyFill="1" applyBorder="1" applyAlignment="1">
      <alignment vertical="center"/>
    </xf>
    <xf numFmtId="0" fontId="14" fillId="0" borderId="1" xfId="0" applyFont="1" applyFill="1" applyBorder="1"/>
    <xf numFmtId="0" fontId="14" fillId="0" borderId="1" xfId="0" applyFont="1" applyFill="1" applyBorder="1" applyAlignment="1">
      <alignment horizontal="center"/>
    </xf>
    <xf numFmtId="14" fontId="14" fillId="0" borderId="1" xfId="0" applyNumberFormat="1" applyFont="1" applyFill="1" applyBorder="1"/>
    <xf numFmtId="2" fontId="14" fillId="0" borderId="1" xfId="0" applyNumberFormat="1" applyFont="1" applyFill="1" applyBorder="1"/>
    <xf numFmtId="1" fontId="14" fillId="0" borderId="1" xfId="0" applyNumberFormat="1" applyFont="1" applyFill="1" applyBorder="1"/>
    <xf numFmtId="4" fontId="14" fillId="0" borderId="1" xfId="0" applyNumberFormat="1" applyFont="1" applyFill="1" applyBorder="1" applyAlignment="1">
      <alignment horizontal="center"/>
    </xf>
    <xf numFmtId="1" fontId="10" fillId="0" borderId="1" xfId="0" applyNumberFormat="1" applyFont="1" applyFill="1" applyBorder="1"/>
    <xf numFmtId="0" fontId="19" fillId="0" borderId="1" xfId="7" applyNumberFormat="1" applyFont="1" applyFill="1" applyBorder="1" applyAlignment="1">
      <alignment horizontal="center" vertical="center" wrapText="1"/>
    </xf>
    <xf numFmtId="4" fontId="19" fillId="0" borderId="1" xfId="7" applyNumberFormat="1" applyFont="1" applyFill="1" applyBorder="1" applyAlignment="1">
      <alignment horizontal="center" vertical="center" wrapText="1"/>
    </xf>
    <xf numFmtId="4" fontId="14" fillId="0" borderId="1" xfId="1" applyNumberFormat="1" applyFont="1" applyFill="1" applyBorder="1" applyAlignment="1">
      <alignment horizontal="center" vertical="center" wrapText="1"/>
    </xf>
    <xf numFmtId="0" fontId="14" fillId="0" borderId="1" xfId="1" applyNumberFormat="1" applyFont="1" applyFill="1" applyBorder="1" applyAlignment="1">
      <alignment horizontal="center"/>
    </xf>
    <xf numFmtId="1" fontId="16" fillId="0" borderId="1" xfId="3" applyNumberFormat="1" applyFont="1" applyFill="1" applyBorder="1" applyAlignment="1">
      <alignment horizontal="center"/>
    </xf>
    <xf numFmtId="0" fontId="16" fillId="0" borderId="1" xfId="3" applyNumberFormat="1" applyFont="1" applyFill="1" applyBorder="1" applyAlignment="1">
      <alignment horizontal="center"/>
    </xf>
    <xf numFmtId="1" fontId="16" fillId="0" borderId="1" xfId="7" applyNumberFormat="1" applyFont="1" applyFill="1" applyBorder="1" applyAlignment="1">
      <alignment horizontal="left"/>
    </xf>
    <xf numFmtId="4" fontId="16" fillId="0" borderId="1" xfId="7" applyNumberFormat="1" applyFont="1" applyFill="1" applyBorder="1" applyAlignment="1">
      <alignment horizontal="right"/>
    </xf>
    <xf numFmtId="0" fontId="16" fillId="0" borderId="1" xfId="7" applyNumberFormat="1" applyFont="1" applyFill="1" applyBorder="1" applyAlignment="1">
      <alignment horizontal="right"/>
    </xf>
    <xf numFmtId="4" fontId="16" fillId="0" borderId="1" xfId="3" applyNumberFormat="1" applyFont="1" applyFill="1" applyBorder="1" applyAlignment="1">
      <alignment horizontal="right"/>
    </xf>
    <xf numFmtId="0" fontId="16" fillId="0" borderId="1" xfId="7" applyNumberFormat="1" applyFont="1" applyFill="1" applyBorder="1" applyAlignment="1">
      <alignment horizontal="left"/>
    </xf>
    <xf numFmtId="0" fontId="20" fillId="0" borderId="0" xfId="0" applyFont="1" applyFill="1"/>
    <xf numFmtId="4" fontId="20" fillId="0" borderId="0" xfId="0" applyNumberFormat="1" applyFont="1" applyFill="1" applyAlignment="1">
      <alignment horizontal="center"/>
    </xf>
    <xf numFmtId="4" fontId="22" fillId="0" borderId="0" xfId="0" applyNumberFormat="1" applyFont="1" applyFill="1"/>
    <xf numFmtId="4" fontId="24" fillId="0" borderId="0" xfId="0" applyNumberFormat="1" applyFont="1" applyFill="1" applyAlignment="1">
      <alignment horizontal="center"/>
    </xf>
    <xf numFmtId="0" fontId="9" fillId="0" borderId="0" xfId="7" applyNumberFormat="1" applyFont="1" applyFill="1" applyBorder="1" applyAlignment="1">
      <alignment horizontal="left" wrapText="1"/>
    </xf>
    <xf numFmtId="0" fontId="18" fillId="0" borderId="0" xfId="0" applyNumberFormat="1" applyFont="1" applyFill="1" applyBorder="1" applyAlignment="1">
      <alignment horizontal="right" wrapText="1"/>
    </xf>
    <xf numFmtId="0" fontId="18" fillId="0" borderId="0" xfId="1" applyFont="1" applyFill="1" applyBorder="1" applyAlignment="1">
      <alignment horizontal="left" wrapText="1"/>
    </xf>
    <xf numFmtId="0" fontId="18" fillId="0" borderId="0" xfId="1" applyNumberFormat="1" applyFont="1" applyFill="1" applyBorder="1" applyAlignment="1">
      <alignment wrapText="1"/>
    </xf>
    <xf numFmtId="4" fontId="18" fillId="0" borderId="0" xfId="1" applyNumberFormat="1" applyFont="1" applyFill="1" applyBorder="1" applyAlignment="1">
      <alignment wrapText="1"/>
    </xf>
    <xf numFmtId="4" fontId="18" fillId="0" borderId="4" xfId="1" applyNumberFormat="1" applyFont="1" applyFill="1" applyBorder="1" applyAlignment="1">
      <alignment vertical="center"/>
    </xf>
    <xf numFmtId="0" fontId="18" fillId="0" borderId="4" xfId="1" applyNumberFormat="1" applyFont="1" applyFill="1" applyBorder="1" applyAlignment="1">
      <alignment vertical="center"/>
    </xf>
    <xf numFmtId="0" fontId="23" fillId="0" borderId="0" xfId="0" applyNumberFormat="1" applyFont="1" applyFill="1" applyAlignment="1">
      <alignment wrapText="1"/>
    </xf>
    <xf numFmtId="0" fontId="0" fillId="0" borderId="0" xfId="0" applyFill="1" applyAlignment="1">
      <alignment horizontal="left"/>
    </xf>
    <xf numFmtId="0" fontId="23" fillId="0" borderId="0" xfId="0" applyFont="1" applyFill="1" applyAlignment="1"/>
    <xf numFmtId="0" fontId="24" fillId="0" borderId="0" xfId="0" applyFont="1" applyAlignment="1">
      <alignment vertical="center"/>
    </xf>
    <xf numFmtId="0" fontId="13" fillId="0" borderId="0" xfId="7" applyNumberFormat="1" applyFont="1" applyFill="1" applyAlignment="1"/>
    <xf numFmtId="0" fontId="8" fillId="0" borderId="0" xfId="1" applyNumberFormat="1" applyFont="1" applyFill="1" applyBorder="1" applyAlignment="1"/>
    <xf numFmtId="0" fontId="8" fillId="0" borderId="0" xfId="1" applyNumberFormat="1" applyFont="1" applyFill="1" applyBorder="1" applyAlignment="1">
      <alignment horizontal="center" vertical="center"/>
    </xf>
    <xf numFmtId="0" fontId="14" fillId="0" borderId="1" xfId="0" applyNumberFormat="1" applyFont="1" applyFill="1" applyBorder="1"/>
    <xf numFmtId="0" fontId="15" fillId="0" borderId="1" xfId="3" applyNumberFormat="1" applyFont="1" applyFill="1" applyBorder="1" applyAlignment="1">
      <alignment horizontal="center" vertical="center" wrapText="1"/>
    </xf>
    <xf numFmtId="0" fontId="24" fillId="0" borderId="0" xfId="0" applyNumberFormat="1" applyFont="1" applyAlignment="1">
      <alignment vertical="center"/>
    </xf>
    <xf numFmtId="0" fontId="11" fillId="0" borderId="0" xfId="1" applyFont="1" applyFill="1" applyBorder="1" applyAlignment="1">
      <alignment horizontal="center" vertical="center"/>
    </xf>
    <xf numFmtId="2" fontId="10" fillId="0" borderId="2" xfId="0" applyNumberFormat="1" applyFont="1" applyFill="1" applyBorder="1" applyAlignment="1">
      <alignment horizontal="center" vertical="center" wrapText="1"/>
    </xf>
    <xf numFmtId="2" fontId="10" fillId="0" borderId="3" xfId="0" applyNumberFormat="1" applyFont="1" applyFill="1" applyBorder="1" applyAlignment="1">
      <alignment horizontal="center" vertical="center" wrapText="1"/>
    </xf>
    <xf numFmtId="0" fontId="29" fillId="0" borderId="0" xfId="7" applyFont="1" applyFill="1" applyAlignment="1">
      <alignment horizontal="center" vertical="center"/>
    </xf>
    <xf numFmtId="0" fontId="28" fillId="0" borderId="0" xfId="7" applyFont="1" applyFill="1" applyAlignment="1">
      <alignment horizontal="center" vertical="center"/>
    </xf>
    <xf numFmtId="0" fontId="29" fillId="0" borderId="0" xfId="7" applyFont="1" applyFill="1" applyAlignment="1">
      <alignment horizontal="center" vertical="center" wrapText="1"/>
    </xf>
    <xf numFmtId="4" fontId="11" fillId="0" borderId="0" xfId="1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textRotation="90" wrapText="1"/>
    </xf>
    <xf numFmtId="0" fontId="10" fillId="0" borderId="3" xfId="0" applyFont="1" applyFill="1" applyBorder="1" applyAlignment="1">
      <alignment horizontal="center" vertical="center" textRotation="90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2" fillId="0" borderId="5" xfId="3" applyFont="1" applyFill="1" applyBorder="1" applyAlignment="1">
      <alignment horizontal="center" vertical="center" wrapText="1"/>
    </xf>
    <xf numFmtId="0" fontId="12" fillId="0" borderId="6" xfId="3" applyFont="1" applyFill="1" applyBorder="1" applyAlignment="1">
      <alignment horizontal="center" vertical="center" wrapText="1"/>
    </xf>
    <xf numFmtId="0" fontId="12" fillId="0" borderId="7" xfId="3" applyFont="1" applyFill="1" applyBorder="1" applyAlignment="1">
      <alignment horizontal="center" vertical="center" wrapText="1"/>
    </xf>
    <xf numFmtId="0" fontId="21" fillId="0" borderId="0" xfId="0" applyFont="1" applyFill="1" applyAlignment="1">
      <alignment horizontal="left" vertical="center" wrapText="1"/>
    </xf>
    <xf numFmtId="0" fontId="25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8" fillId="0" borderId="0" xfId="1" applyFont="1" applyFill="1" applyBorder="1" applyAlignment="1">
      <alignment horizontal="center" vertical="center"/>
    </xf>
    <xf numFmtId="0" fontId="11" fillId="0" borderId="4" xfId="1" applyFont="1" applyFill="1" applyBorder="1" applyAlignment="1">
      <alignment horizontal="center" vertical="center" wrapText="1"/>
    </xf>
    <xf numFmtId="0" fontId="11" fillId="0" borderId="0" xfId="1" applyFont="1" applyFill="1" applyBorder="1" applyAlignment="1">
      <alignment horizontal="right"/>
    </xf>
    <xf numFmtId="4" fontId="10" fillId="0" borderId="5" xfId="0" applyNumberFormat="1" applyFont="1" applyFill="1" applyBorder="1" applyAlignment="1">
      <alignment horizontal="center" vertical="center" wrapText="1"/>
    </xf>
    <xf numFmtId="4" fontId="10" fillId="0" borderId="6" xfId="0" applyNumberFormat="1" applyFont="1" applyFill="1" applyBorder="1" applyAlignment="1">
      <alignment horizontal="center" vertical="center" wrapText="1"/>
    </xf>
    <xf numFmtId="4" fontId="10" fillId="0" borderId="7" xfId="0" applyNumberFormat="1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>
      <alignment horizontal="center" vertical="center" wrapText="1"/>
    </xf>
    <xf numFmtId="0" fontId="10" fillId="0" borderId="3" xfId="0" applyNumberFormat="1" applyFont="1" applyFill="1" applyBorder="1" applyAlignment="1">
      <alignment horizontal="center" vertical="center" wrapText="1"/>
    </xf>
    <xf numFmtId="2" fontId="10" fillId="0" borderId="1" xfId="0" applyNumberFormat="1" applyFont="1" applyFill="1" applyBorder="1" applyAlignment="1">
      <alignment horizontal="center" vertical="center" wrapText="1"/>
    </xf>
    <xf numFmtId="0" fontId="27" fillId="0" borderId="0" xfId="0" applyFont="1" applyFill="1" applyAlignment="1">
      <alignment horizontal="center" vertical="center" wrapText="1"/>
    </xf>
    <xf numFmtId="0" fontId="23" fillId="0" borderId="0" xfId="0" applyNumberFormat="1" applyFont="1" applyFill="1" applyAlignment="1">
      <alignment horizontal="left" wrapText="1"/>
    </xf>
    <xf numFmtId="4" fontId="26" fillId="0" borderId="0" xfId="0" applyNumberFormat="1" applyFont="1" applyFill="1" applyAlignment="1">
      <alignment horizontal="center" wrapText="1"/>
    </xf>
    <xf numFmtId="4" fontId="21" fillId="0" borderId="0" xfId="0" applyNumberFormat="1" applyFont="1" applyFill="1" applyAlignment="1">
      <alignment horizontal="center" wrapText="1"/>
    </xf>
    <xf numFmtId="4" fontId="7" fillId="0" borderId="0" xfId="0" applyNumberFormat="1" applyFont="1" applyFill="1" applyAlignment="1"/>
    <xf numFmtId="0" fontId="0" fillId="0" borderId="0" xfId="0" applyAlignment="1"/>
    <xf numFmtId="4" fontId="18" fillId="0" borderId="0" xfId="1" applyNumberFormat="1" applyFont="1" applyFill="1" applyBorder="1" applyAlignment="1">
      <alignment horizontal="left" wrapText="1"/>
    </xf>
    <xf numFmtId="4" fontId="18" fillId="0" borderId="0" xfId="1" applyNumberFormat="1" applyFont="1" applyFill="1" applyBorder="1" applyAlignment="1">
      <alignment horizontal="center" wrapText="1"/>
    </xf>
    <xf numFmtId="4" fontId="18" fillId="0" borderId="0" xfId="1" applyNumberFormat="1" applyFont="1" applyFill="1" applyBorder="1" applyAlignment="1">
      <alignment horizontal="center" vertical="center"/>
    </xf>
    <xf numFmtId="0" fontId="14" fillId="0" borderId="8" xfId="1" applyFont="1" applyFill="1" applyBorder="1" applyAlignment="1">
      <alignment horizontal="center" vertical="center"/>
    </xf>
    <xf numFmtId="0" fontId="14" fillId="0" borderId="3" xfId="1" applyFont="1" applyFill="1" applyBorder="1" applyAlignment="1">
      <alignment horizontal="center" vertical="center"/>
    </xf>
    <xf numFmtId="0" fontId="14" fillId="0" borderId="8" xfId="1" applyNumberFormat="1" applyFont="1" applyFill="1" applyBorder="1" applyAlignment="1">
      <alignment horizontal="center" vertical="center"/>
    </xf>
    <xf numFmtId="0" fontId="14" fillId="0" borderId="3" xfId="1" applyNumberFormat="1" applyFont="1" applyFill="1" applyBorder="1" applyAlignment="1">
      <alignment horizontal="center" vertical="center"/>
    </xf>
    <xf numFmtId="0" fontId="14" fillId="0" borderId="8" xfId="1" applyFont="1" applyFill="1" applyBorder="1" applyAlignment="1">
      <alignment horizontal="center" vertical="center" wrapText="1"/>
    </xf>
    <xf numFmtId="0" fontId="14" fillId="0" borderId="3" xfId="1" applyFont="1" applyFill="1" applyBorder="1" applyAlignment="1">
      <alignment horizontal="center" vertical="center" wrapText="1"/>
    </xf>
    <xf numFmtId="4" fontId="14" fillId="0" borderId="3" xfId="1" applyNumberFormat="1" applyFont="1" applyFill="1" applyBorder="1" applyAlignment="1">
      <alignment horizontal="center" vertical="center" wrapText="1"/>
    </xf>
    <xf numFmtId="4" fontId="14" fillId="0" borderId="1" xfId="1" applyNumberFormat="1" applyFont="1" applyFill="1" applyBorder="1" applyAlignment="1">
      <alignment horizontal="center" vertical="center" wrapText="1"/>
    </xf>
    <xf numFmtId="0" fontId="19" fillId="0" borderId="3" xfId="7" applyNumberFormat="1" applyFont="1" applyFill="1" applyBorder="1" applyAlignment="1">
      <alignment horizontal="center" vertical="center" wrapText="1"/>
    </xf>
    <xf numFmtId="0" fontId="19" fillId="0" borderId="1" xfId="7" applyNumberFormat="1" applyFont="1" applyFill="1" applyBorder="1" applyAlignment="1">
      <alignment horizontal="center" vertical="center" wrapText="1"/>
    </xf>
    <xf numFmtId="4" fontId="19" fillId="0" borderId="3" xfId="7" applyNumberFormat="1" applyFont="1" applyFill="1" applyBorder="1" applyAlignment="1">
      <alignment horizontal="center" vertical="center" wrapText="1"/>
    </xf>
    <xf numFmtId="4" fontId="19" fillId="0" borderId="1" xfId="7" applyNumberFormat="1" applyFont="1" applyFill="1" applyBorder="1" applyAlignment="1">
      <alignment horizontal="center" vertical="center" wrapText="1"/>
    </xf>
    <xf numFmtId="4" fontId="25" fillId="0" borderId="0" xfId="1" applyNumberFormat="1" applyFont="1" applyFill="1" applyBorder="1" applyAlignment="1">
      <alignment horizontal="center" vertical="center" wrapText="1"/>
    </xf>
  </cellXfs>
  <cellStyles count="13">
    <cellStyle name="Обычный" xfId="0" builtinId="0"/>
    <cellStyle name="Обычный 2" xfId="1"/>
    <cellStyle name="Обычный 2 2" xfId="3"/>
    <cellStyle name="Обычный 2 2 2" xfId="5"/>
    <cellStyle name="Обычный 2 2 5" xfId="8"/>
    <cellStyle name="Обычный 2 2 5 2" xfId="12"/>
    <cellStyle name="Обычный 2 2 6" xfId="6"/>
    <cellStyle name="Обычный 2 2 6 2" xfId="11"/>
    <cellStyle name="Обычный 2 3" xfId="4"/>
    <cellStyle name="Обычный 3" xfId="10"/>
    <cellStyle name="Обычный 3 2 2" xfId="7"/>
    <cellStyle name="Обычный 4" xfId="9"/>
    <cellStyle name="Финансов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Людмила Л.В. Гавриленко" refreshedDate="44540.629707754626" createdVersion="6" refreshedVersion="6" minRefreshableVersion="3" recordCount="21">
  <cacheSource type="worksheet">
    <worksheetSource ref="A11:M25" sheet="Таблица 2"/>
  </cacheSource>
  <cacheFields count="13">
    <cacheField name="код МКД*" numFmtId="0">
      <sharedItems containsString="0" containsBlank="1" containsNumber="1" containsInteger="1" minValue="2625" maxValue="13233" count="16">
        <n v="2939"/>
        <n v="3361"/>
        <n v="3825"/>
        <n v="6746"/>
        <m/>
        <n v="3486"/>
        <n v="5543"/>
        <n v="2625"/>
        <n v="3418"/>
        <n v="5531"/>
        <n v="13233"/>
        <n v="3771" u="1"/>
        <n v="3479" u="1"/>
        <n v="3820" u="1"/>
        <n v="3476" u="1"/>
        <n v="3623" u="1"/>
      </sharedItems>
    </cacheField>
    <cacheField name="код конструк-_x000a_тивного элемента***" numFmtId="0">
      <sharedItems containsString="0" containsBlank="1" containsNumber="1" containsInteger="1" minValue="26082" maxValue="94063"/>
    </cacheField>
    <cacheField name="№ п/п_x000a_" numFmtId="0">
      <sharedItems containsString="0" containsBlank="1" containsNumber="1" containsInteger="1" minValue="1" maxValue="12"/>
    </cacheField>
    <cacheField name="Год проведения работ" numFmtId="0">
      <sharedItems containsMixedTypes="1" containsNumber="1" containsInteger="1" minValue="2020" maxValue="2022" count="5">
        <n v="2020"/>
        <s v="Итого 2020 год"/>
        <n v="2021"/>
        <s v="Итого 2021 год"/>
        <n v="2022"/>
      </sharedItems>
    </cacheField>
    <cacheField name="Наименование муниципального образвания" numFmtId="0">
      <sharedItems containsBlank="1" count="30">
        <s v="Кировский городской округ"/>
        <m/>
        <s v="Шпаковский муниципальный округ" u="1"/>
        <s v="город-курорт Железноводск" u="1"/>
        <s v="город Невинномысск" u="1"/>
        <s v="Минераловодский городской округ" u="1"/>
        <s v="город-курорт Кисловодск" u="1"/>
        <s v="Георгиевский городской округ" u="1"/>
        <s v="Петровский городской округ" u="1"/>
        <s v="Труновский муниципальный округ" u="1"/>
        <s v="город Лермонтов" u="1"/>
        <s v="Красногвардейский муниципальный округ" u="1"/>
        <s v="Апанасенковский муниципальный округ" u="1"/>
        <s v="Новоалександровский муниципальный округ" u="1"/>
        <s v="Нефтекумский городской округ" u="1"/>
        <s v="город Ставрополь" u="1"/>
        <s v="Грачёвский муниципальный округ" u="1"/>
        <s v="Будённовский муниципальный округ" u="1"/>
        <s v="Предгорный муниципальный округ" u="1"/>
        <s v="Курский муниципальный округ" u="1"/>
        <s v="Советский муниципальный округ" u="1"/>
        <s v="Изобильненский городской округ" u="1"/>
        <s v="Левокумский муниципальный округ" u="1"/>
        <s v="Александровский муниципальный округ" u="1"/>
        <s v="город-курорт Пятигорск" u="1"/>
        <s v="Ипатовский городской округ" u="1"/>
        <s v="Кочубеевский муниципальный округ" u="1"/>
        <s v="Андроповский муниципальный округ" u="1"/>
        <s v="Благодарненский городской округ" u="1"/>
        <s v="город-курорт Ессентуки" u="1"/>
      </sharedItems>
    </cacheField>
    <cacheField name="Адрес МКД" numFmtId="0">
      <sharedItems containsBlank="1" count="2721">
        <s v="г. Новопавловск, ул. Комсомольская, д. 73"/>
        <s v="г. Новопавловск, ул. Садовая, д. 101"/>
        <s v="г. Новопавловск, ул. Восточная, д. 16"/>
        <s v="п. Комсомолец, ул. Ленина, д. 23"/>
        <m/>
        <s v="г. Новопавловск, ул. Красноармейская, д. 53"/>
        <s v="г. Новопавловск, ул. Центральная, д. 39"/>
        <s v="г. Новопавловск, ул. Мира, д. 143"/>
        <s v="г. Новопавловск, ул. Лесная, д. 3"/>
        <s v="г. Новопавловск, ул. Садовая, д. 108"/>
        <s v="г. Лермонтов, ул. Комсомольская, д. 3а" u="1"/>
        <s v="г. Ставрополь, ул. Ленина, д. 326, корп. 38" u="1"/>
        <s v="г. Лермонтов, ул. Комсомольская, д. 7а" u="1"/>
        <s v="с. Прасковея, ул. Ленина, д. 39" u="1"/>
        <s v="с. Кочубеевское, ул. Бульварная, д. 61а" u="1"/>
        <s v="г. Невинномысск, ул. Маяковского, д. 10" u="1"/>
        <s v="г. Ессентуки, ул. Октябрьская, д. 426" u="1"/>
        <s v="г. Ставрополь, ул. Ясеновская, д. 33а" u="1"/>
        <s v="г. Ставрополь, ул. Ясеновская, д. 33Б" u="1"/>
        <s v="г. Ессентуки, ул. Пятигорская, д. 108" u="1"/>
        <s v="г. Пятигорск, пр-кт. Калинина, д. 152" u="1"/>
        <s v="с. Александровское, ул. Энгельса, д. 11" u="1"/>
        <s v="п. Новоизобильный, ул. Юбилейная, д. 20" u="1"/>
        <s v="г. Пятигорск, пр-кт. 40 лет Октября, д. 27" u="1"/>
        <s v="г. Пятигорск, пр-кт. 40 лет Октября, д. 37" u="1"/>
        <s v="г. Изобильный, п. Сахзавода, д. 9" u="1"/>
        <s v="г. Ессентуки, ул. Октябрьская, д. 446а" u="1"/>
        <s v="г. Георгиевск, проезд. Сеченова, д. 1" u="1"/>
        <s v="п. Солнечнодольск, ул. Молодежная, д. 17" u="1"/>
        <s v="г. Кисловодск, ул. Чкалова, д. 52, лит. А" u="1"/>
        <s v="г. Ставрополь, ул. Дзержинского, д. 211, корп. 213" u="1"/>
        <s v="г. Светлоград, ул. Гагарина, д. 8" u="1"/>
        <s v="г. Невинномысск, пер. Клубный, д. 21а" u="1"/>
        <s v="г. Светлоград, ул. Железнодорожная, д. 2" u="1"/>
        <s v="г. Ставрополь, проезд. Томский, д. 1" u="1"/>
        <s v="г. Ессентуки, ул. Кисловодская, д. 30а, корп. 8" u="1"/>
        <s v="г. Ставрополь, ул. Доваторцев, д. 50, корп. 1" u="1"/>
        <s v="г. Ставрополь, ул. Доваторцев, д. 50, корп. 2" u="1"/>
        <s v="г. Ставрополь, ул. Советская, д. 10" u="1"/>
        <s v="г. Ставрополь, ул. Лермонтова, д. 88" u="1"/>
        <s v="г. Ставрополь, ул. Добролюбова, д. 6" u="1"/>
        <s v="г. Пятигорск, ул. Заводская, д. 3" u="1"/>
        <s v="ст-ца. Каменнобродская, ул. Шилкина, д. 2А" u="1"/>
        <s v="г. Пятигорск, ул. Университетская, д. 13" u="1"/>
        <s v="г. Пятигорск, пр-кт. 40 лет Октября, д. 28" u="1"/>
        <s v="г. Буденновск, мкр. №8, д. 13" u="1"/>
        <s v="г. Пятигорск, ул. Крайнего, д. 54" u="1"/>
        <s v="г. Новоалександровск, ул. Толстого, д. 9" u="1"/>
        <s v="г. Ессентуки, ул. Пушкина, д. 46" u="1"/>
        <s v="г. Ставрополь, проезд. Томский, д. 10" u="1"/>
        <s v="п. Солнечнодольск, ул. Энергетиков, д. 15а" u="1"/>
        <s v="г. Железноводск, ул. Мироненко, д. 4" u="1"/>
        <s v="г. Ставрополь, проезд. Томский, д. 11" u="1"/>
        <s v="г. Ставрополь, проезд. Томский, д. 13" u="1"/>
        <s v="г. Ставрополь, проезд. Томский, д. 15" u="1"/>
        <s v="г. Пятигорск, ул. Кучуры, д. 18" u="1"/>
        <s v="г. Ставрополь, ул. Ленина, д. 91/б" u="1"/>
        <s v="г. Георгиевск, ул. Калинина, д. 132, корп. 1" u="1"/>
        <s v="г. Георгиевск, ул. Мельничная, д. 4, корп. 3" u="1"/>
        <s v="г. Георгиевск, ул. Калинина, д. 142, корп. 1" u="1"/>
        <s v="г. Кисловодск, ул. Лермонтова, д. 8, лит. А" u="1"/>
        <s v="г. Нефтекумск, мкр. 1-й, д. 5" u="1"/>
        <s v="г. Ставрополь, ул. Дзержинского, д. 159" u="1"/>
        <s v="п. Терский, д. 7" u="1"/>
        <s v="г. Пятигорск, пр-кт. 40 лет Октября, д. 59" u="1"/>
        <s v="г. Михайловск, ул. Пушкина, д. 55/3" u="1"/>
        <s v="г. Минеральные Воды, пр-кт. Карла Маркса, д. 74" u="1"/>
        <s v="г. Кисловодск, ул. Красноармейская, д. 6, лит. В" u="1"/>
        <s v="г. Буденновск, ул. Полющенко, д. 131" u="1"/>
        <s v="ст-ца. Курская, ул. Балтийская, д. 40" u="1"/>
        <s v="г. Михайловск, ул. Рабочая, д. 4" u="1"/>
        <s v="п. Солнечнодольск, ул. Набережная, д. 8" u="1"/>
        <s v="г. Пятигорск, ул. Теплосерная, д. 9" u="1"/>
        <s v="г. Ставрополь, ул. Мира, д. 218" u="1"/>
        <s v="г. Ставрополь, ул. Дзержинского, д. 179" u="1"/>
        <s v="с. Кочубеевское, ул. Спортивная, д. 6" u="1"/>
        <s v="с. Александровское, ул. Р.Люксембург, д. 95" u="1"/>
        <s v="г. Ставрополь, ул. Ленина, д. 282" u="1"/>
        <s v="г. Ставрополь, ул. Тельмана, д. 236" u="1"/>
        <s v="п. Пятигорский, ул. Первомайская, д. 13" u="1"/>
        <s v="г. Ставрополь, ул. Серова, д. 6, корп. 1" u="1"/>
        <s v="г. Ставрополь, ул. Бруснева, д. 2а" u="1"/>
        <s v="г. Буденновск, ул. Дзержинского, д. 10" u="1"/>
        <s v="с. Донское, ул. Мира, д. 35а" u="1"/>
        <s v="г. Кисловодск, ул. Чкалова, д. 6" u="1"/>
        <s v="г. Кисловодск, ул. Московская, д. 5" u="1"/>
        <s v="с. Новая Деревня, ул. Юбилейная, д. 26" u="1"/>
        <s v="г. Кисловодск, ул. Островского, д. 23" u="1"/>
        <s v="г. Кисловодск, ул. Кольцова, д. 16, лит. А" u="1"/>
        <s v="г. Пятигорск, ул. Матвеева, д. 119, корп. 6" u="1"/>
        <s v="г. Зеленокумск, ул. З.Космодемьянской, д. 28" u="1"/>
        <s v="г. Ставрополь, ул. Социалистическая, д. 20, корп. 2" u="1"/>
        <s v="г. Минеральные Воды, пр-кт. Карла Маркса, д. 84" u="1"/>
        <s v="г. Невинномысск, ул. Белово, д. 1/2" u="1"/>
        <s v="г. Ставрополь, ул. Доваторцев, д. 15" u="1"/>
        <s v="г. Зеленокумск, ул. Советская, д. 35" u="1"/>
        <s v="г. Ставрополь, ул. Комсомольская, д. 48" u="1"/>
        <s v="г. Ставрополь, ул. Добролюбова, д. 4" u="1"/>
        <s v="г. Благодарный, ул. Чапаева, д. 315" u="1"/>
        <s v="г. Ставрополь, проезд. Врачебный, д. 49" u="1"/>
        <s v="г. Лермонтов, ул. Гагарина, д. 15" u="1"/>
        <s v="г. Ставрополь, пр-кт. Октябрьской Революции, д. 5" u="1"/>
        <s v="г. Кисловодск, ул. Московская, д. 3Б" u="1"/>
        <s v="г. Минеральные Воды, пр-кт. 22 Партсъезда, д. 66" u="1"/>
        <s v="г. Ставрополь, пер. Расковой, д. 1" u="1"/>
        <s v="г. Железноводск, ул. Мироненко, д. 2" u="1"/>
        <s v="г. Кисловодск, ул. Кольцова, д. 16, лит. Б" u="1"/>
        <s v="г. Ессентуки, ул. Белоугольная, д. 14в" u="1"/>
        <s v="г. Ставрополь, ул. Социалистическая, д. 21, корп. 2" u="1"/>
        <s v="г. Ставрополь, ул. М.Морозова, д. 14" u="1"/>
        <s v="г. Кисловодск, пр-кт. Мира, д. 6, лит. Б" u="1"/>
        <s v="г. Пятигорск, ул. Ессентукская, д. 66, лит. а" u="1"/>
        <s v="г. Нефтекумск, ул. Строителей, д. 2" u="1"/>
        <s v="г. Пятигорск, ул. Университетская, д. 26" u="1"/>
        <s v="г. Зеленокумск, ул. Крайнева, д. 62" u="1"/>
        <s v="г. Лермонтов, проезд. Солнечный, д. 10" u="1"/>
        <s v="г. Кисловодск, ул. Ермолова, д. 16" u="1"/>
        <s v="г. Георгиевск, ул. Бойко, д. 108" u="1"/>
        <s v="г. Кисловодск, ул. Чкалова, д. 69" u="1"/>
        <s v="г. Пятигорск, ул. 1-я Бульварная, д. 27" u="1"/>
        <s v="г. Ставрополь, ул. Ленина, д. 448" u="1"/>
        <s v="г. Пятигорск, ул. Кавказская, д. 1" u="1"/>
        <s v="г. Пятигорск, ул. Украинская, д. 64, корп. 2" u="1"/>
        <s v="г. Ставрополь, ул. Мира, д. 145" u="1"/>
        <s v="г. Пятигорск, пр-кт. Кирова, д. 40, лит. Б" u="1"/>
        <s v="г. Ставрополь, ул. Социалистическая, д. 32, корп. 2" u="1"/>
        <s v="г. Лермонтов, ул. Решетника, д. 4а" u="1"/>
        <s v="г. Кисловодск, ул. Ермолова, д. 18" u="1"/>
        <s v="г. Ставрополь, проезд. Чукотский, д. 12" u="1"/>
        <s v="г. Лермонтов, ул. Гагарина, д. 6" u="1"/>
        <s v="г. Ставрополь, ул. Мира, д. 165" u="1"/>
        <s v="г. Ставрополь, ул. Биологическая, д. 2" u="1"/>
        <s v="г. Ставрополь, ул. Комсомольская, д. 88" u="1"/>
        <s v="г. Ставрополь, ул. Ленина, д. 102" u="1"/>
        <s v="г. Ставрополь, ул. Артема, д. 7а" u="1"/>
        <s v="г. Ессентуки, ул. Грибоедова, д. 30" u="1"/>
        <s v="г. Ставрополь, ул. Мира, д. 239" u="1"/>
        <s v="г. Ставрополь, ул. Дзержинского, д. 205, лит. А" u="1"/>
        <s v="г. Ессентуки, ул. Луначарского, д. 24" u="1"/>
        <s v="г. Кисловодск, пр-кт. Победы, д. 128а" u="1"/>
        <s v="г. Пятигорск, ул. Московская, д. 14, корп. 9" u="1"/>
        <s v="х. Васильевский, ул. Комсомольская, д. 5" u="1"/>
        <s v="г. Ставрополь, ул. Осетинская, д. 8" u="1"/>
        <s v="г. Невинномысск, ул. Приборостроительная, д. 4" u="1"/>
        <s v="г. Ставрополь, ул. Мира, д. 299" u="1"/>
        <s v="с. Гражданское, ул. Школьная, д. 16" u="1"/>
        <s v="г. Кисловодск, ул. Березовская, д. 24" u="1"/>
        <s v="г. Нефтекумск, ул. Мира, д. 3" u="1"/>
        <s v="г. Ставрополь, ул. Мира, д. 426, корп. 3" u="1"/>
        <s v="г. Минеральные Воды, ул. Советская, д. 104" u="1"/>
        <s v="г. Ставрополь, ул. Пржевальского, д. 10" u="1"/>
        <s v="с. Кочубеевское, ул. Титова, д. 4" u="1"/>
        <s v="г. Ставрополь, ул. Голенева, д. 69" u="1"/>
        <s v="г. Благодарный, ул. Однокозова, д. 160а" u="1"/>
        <s v="г. Пятигорск, ул. Университетская, д. 11" u="1"/>
        <s v="г. Ставрополь, ул. Ломоносова, д. 63" u="1"/>
        <s v="г. Михайловск, пер. Ульяновский, д. 17а" u="1"/>
        <s v="г. Ставрополь, ул. Доваторцев, д. 27" u="1"/>
        <s v="п. Солнечнодольск, ул. Набережная, д. 6а" u="1"/>
        <s v="г. Кисловодск, пер. Саперный, д. 10" u="1"/>
        <s v="г. Ставрополь, ул. Васильева, д. 19" u="1"/>
        <s v="г. Ставрополь, ул. Пушкина, д. 5" u="1"/>
        <s v="г. Светлоград, ул. Кирова, д. 11" u="1"/>
        <s v="г. Ставрополь, ул. Васильева, д. 29" u="1"/>
        <s v="г. Ставрополь, ул. Добролюбова, д. 20" u="1"/>
        <s v="г. Нефтекумск, мкр. 3-й, д. 4" u="1"/>
        <s v="с. Донское, ул. Красная, д. 32" u="1"/>
        <s v="г. Ставрополь, ул. Ясеновская, д. 5" u="1"/>
        <s v="г. Георгиевск, ул. Калинина, д. 133, корп. 1" u="1"/>
        <s v="г. Железноводск, ул. Оранжерейная, д. 5" u="1"/>
        <s v="г. Ставрополь, ул. Ленина, д. 328/5" u="1"/>
        <s v="г. Ставрополь, проезд. Передовой, д. 10" u="1"/>
        <s v="п. Терский, д. 8" u="1"/>
        <s v="г. Кисловодск, ул. Гагарина, д. 2" u="1"/>
        <s v="г. Кисловодск, пр-кт. Победы, д. 132" u="1"/>
        <s v="г. Железноводск, ул. Вокзальная, д. 9, лит. А" u="1"/>
        <s v="г. Лермонтов, ул. Гагарина, д. 2" u="1"/>
        <s v="г. Ессентуки, ул. Пушкина, д. 100" u="1"/>
        <s v="г. Железноводск, ул. Ленина, д. 123" u="1"/>
        <s v="г. Михайловск, ул. Пушкина, д. 55/4" u="1"/>
        <s v="г. Ставрополь, ул. Биологическая, д. 16" u="1"/>
        <s v="г. Минеральные Воды, ул. Локомотивная, д. 30" u="1"/>
        <s v="г. Лермонтов, ул. Пятигорская, д. 22а" u="1"/>
        <s v="г. Ставрополь, ул. Калинина, д. 52" u="1"/>
        <s v="г. Ставрополь, пр-кт. К.Маркса, д. 8" u="1"/>
        <s v="с. Солдато-Александровское, ул. Шоссейная, д. 1" u="1"/>
        <s v="г. Ставрополь, пер. Зоотехнический, д. 9" u="1"/>
        <s v="г. Пятигорск, ул. Ессентукская, д. 64" u="1"/>
        <s v="г. Пятигорск, ул. Людкевича, д. 1" u="1"/>
        <s v="с. Левокумка, ул. Мостовая, д. 55" u="1"/>
        <s v="г. Благодарный, ул. Бедненко, д. 23" u="1"/>
        <s v="г. Пятигорск, ул. Соборная, д. 7" u="1"/>
        <s v="г. Георгиевск, ул. Калинина, д. 146, корп. 4" u="1"/>
        <s v="г. Железноводск, п. Иноземцево, ул. Колхозная, д. 84" u="1"/>
        <s v="г. Ставрополь, ул. Мира, д. 280/2" u="1"/>
        <s v="г. Пятигорск, ул. Красноармейская, д. 5" u="1"/>
        <s v="ст-ца. Боргустанская, ул. Буденного, д. 5" u="1"/>
        <s v="г. Ставрополь, пр-кт. К.Маркса, д. 88" u="1"/>
        <s v="г. Ставрополь, ул. Мира, д. 426, корп. 2" u="1"/>
        <s v="г. Георгиевск, пер. Минераловодский, д. 7" u="1"/>
        <s v="г. Кисловодск, ул. Ге Ксении, д. 2" u="1"/>
        <s v="г. Кисловодск, ул. Донская, д. 7А" u="1"/>
        <s v="г. Кисловодск, ул. Ермолова, д. 30А" u="1"/>
        <s v="г. Кисловодск, ул. Шаумяна, д. 1А" u="1"/>
        <s v="г. Ставрополь, ул. Мира, д. 456, корп. 2" u="1"/>
        <s v="г. Кисловодск, ул. Шаумяна, д. 26, лит. А" u="1"/>
        <s v="г. Кисловодск, ул. Шаумяна, д. 26, лит. Б" u="1"/>
        <s v="г. Кисловодск, ул. Чкалова, д. 46" u="1"/>
        <s v="г. Кисловодск, ул. Шаумяна, д. 26, лит. В" u="1"/>
        <s v="г. Ставрополь, ул. Социалистическая, д. 18, корп. 2" u="1"/>
        <s v="г. Ставрополь, ул. Социалистическая, д. 28, корп. 2" u="1"/>
        <s v="г. Пятигорск, ул. 295 Стрелковой Дивизии, д. 12" u="1"/>
        <s v="г. Изобильный, пер. Степной, д. 15" u="1"/>
        <s v="г. Ставрополь, ул. Доваторцев, д. 25" u="1"/>
        <s v="г. Кисловодск, ул. Ге Ксении, д. 5" u="1"/>
        <s v="г. Лермонтов, ул. Патриса Лумумбы, д. 20" u="1"/>
        <s v="г. Ставрополь, ул. Р.Люксембург, д. 31" u="1"/>
        <s v="г. Пятигорск, ул. 1-я Бульварная, д. 45а" u="1"/>
        <s v="г. Ставрополь, ул. Лермонтова, д. 239/2" u="1"/>
        <s v="г. Ставрополь, ул. М.Морозова, д. 10" u="1"/>
        <s v="г. Кисловодск, ул. Парковый пешеход, д. 3, лит. А" u="1"/>
        <s v="г. Ессентуки, ул. Вокзальная, д. 4" u="1"/>
        <s v="г. Ставрополь, ул. Ленина, д. 328, корп. 15" u="1"/>
        <s v="г. Зеленокумск, ул. Мира, д. 20" u="1"/>
        <s v="г. Ессентуки, ул. Фридриха Энгельса, д. 40" u="1"/>
        <s v="г. Кисловодск, ул. Ге Ксении, д. 9" u="1"/>
        <s v="х. Стародворцовский, ул. Ленина, д. 42" u="1"/>
        <s v="г. Кисловодск, ул. Ермолова, д. 6" u="1"/>
        <s v="г. Ессентуки, ул. Свободы, д. 31" u="1"/>
        <s v="г. Ставрополь, ул. Артема, д. 39" u="1"/>
        <s v="г. Ессентуки, ул. Вокзальная, д. 6" u="1"/>
        <s v="г. Пятигорск, ул. Украинская, д. 64, корп. 1" u="1"/>
        <s v="п. Солнечнодольск, б-р. Солнечный, д. 10" u="1"/>
        <s v="г. Ставрополь, ул. Р.Люксембург, д. 63" u="1"/>
        <s v="г. Ставрополь, ул. Мира, д. 117" u="1"/>
        <s v="г. Буденновск, мкр. №8, д. 8" u="1"/>
        <s v="г. Кисловодск, пр-кт. Победы, д. 130" u="1"/>
        <s v="г. Ставрополь, ул. М.Морозова, д. 100" u="1"/>
        <s v="х. Стародворцовский, ул. Ленина, д. 43" u="1"/>
        <s v="г. Ставрополь, ул. 50 лет ВЛКСМ, д. 51, корп. 3" u="1"/>
        <s v="г. Ставрополь, ул. Ленина, д. 116" u="1"/>
        <s v="г. Пятигорск, ул. Университетская, д. 38" u="1"/>
        <s v="г. Ессентуки, ул. Вокзальная, д. 8" u="1"/>
        <s v="г. Ставрополь, ул. Ленина, д. 328, корп. 25" u="1"/>
        <s v="г. Михайловск, ул. Пушкина, д. 35" u="1"/>
        <s v="г. Пятигорск, пр-кт. Кирова, д. 47а" u="1"/>
        <s v="г. Пятигорск, ул. Теплосерная, д. 83/16" u="1"/>
        <s v="г. Невинномысск, пер. Клубный, д. 5" u="1"/>
        <s v="г. Лермонтов, ул. Пятигорская, д. 20а" u="1"/>
        <s v="с. Привольное, ул. Широкая, д. 6" u="1"/>
        <s v="х. Стародворцовский, ул. Ленина, д. 44" u="1"/>
        <s v="г. Ставрополь, пр-кт. К.Маркса, д. 6" u="1"/>
        <s v="г. Ставрополь, ул. Ленина, д. 442" u="1"/>
        <s v="г. Пятигорск, ул. Крайнего, д. 45" u="1"/>
        <s v="г. Ставрополь, ул. 50 лет ВЛКСМ, д. 23, корп. 3" u="1"/>
        <s v="г. Пятигорск, ул. Украинская, д. 60" u="1"/>
        <s v="п. Большевик, ул. Ленина, д. 14" u="1"/>
        <s v="г. Ставрополь, ул. Краснофлотская, д. 42/117" u="1"/>
        <s v="г. Михайловск, мкр. СНИИСХ, д. 4" u="1"/>
        <s v="с. Верхнерусское, ул. Подгорная, д. 95" u="1"/>
        <s v="г. Ессентуки, ул. Фридриха Энгельса, д. 32" u="1"/>
        <s v="г. Ставрополь, пр-кт. К.Маркса, д. 66" u="1"/>
        <s v="г. Ставрополь, пр-кт. К.Маркса, д. 67" u="1"/>
        <s v="г. Ставрополь, ул. Серова, д. 9, корп. 1" u="1"/>
        <s v="г. Ставрополь, ул. Советская, д. 16, корп. 1" u="1"/>
        <s v="г. Ставрополь, ул. Мира, д. 426, корп. 1" u="1"/>
        <s v="г. Ставрополь, ул. 50 лет ВЛКСМ, д. 24, корп. 3" u="1"/>
        <s v="г. Ессентуки, ул. Комарова, д. 4а" u="1"/>
        <s v="г. Кисловодск, ул. Куйбышева, д. 77" u="1"/>
        <s v="с. Бурукшун, ул. Советская, д. 7" u="1"/>
        <s v="г. Железноводск, ул. Ленина, д. 19А" u="1"/>
        <s v="г. Ставрополь, ул. Казачья, д. 22" u="1"/>
        <s v="г. Ставрополь, ул. Шевченко, д. 91" u="1"/>
        <s v="с. Красное, ул. Юбилейная, д. 4" u="1"/>
        <s v="г. Ставрополь, ул. Маяковского, д. 1а" u="1"/>
        <s v="п. Солнечнодольск, б-р. Солнечный, д. 18а" u="1"/>
        <s v="г. Буденновск, мкр. №8, д. 12" u="1"/>
        <s v="г. Минеральные Воды, ул. Московская, д. 6" u="1"/>
        <s v="г. Ставрополь, проезд. Ленинградский, д. 15" u="1"/>
        <s v="г. Ставрополь, ул. Шевченко, д. 93" u="1"/>
        <s v="г. Ставрополь, ул. 50 лет ВЛКСМ, д. 16, корп. 3" u="1"/>
        <s v="г. Ставрополь, ул. Л.Толстого, д. 22" u="1"/>
        <s v="г. Ессентуки, ул. Первомайская, д. 175" u="1"/>
        <s v="п. Загорский, д. 14" u="1"/>
        <s v="г. Георгиевск, ул. Тургенева, д. 4" u="1"/>
        <s v="г. Буденновск, мкр. 1-й, д. 36" u="1"/>
        <s v="г. Нефтекумск, мкр. 1-й, д. 4" u="1"/>
        <s v="г. Буденновск, мкр. 1-й, д. 37" u="1"/>
        <s v="г. Кисловодск, ул. Катыхина, д. 6" u="1"/>
        <s v="г. Буденновск, мкр. 1-й, д. 38" u="1"/>
        <s v="г. Ставрополь, ул. Серова, д. 9а" u="1"/>
        <s v="п. Загорский, д. 15" u="1"/>
        <s v="г. Ставрополь, пр-кт. Юности, д. 36а" u="1"/>
        <s v="г. Ессентуки, ул. Фридриха Энгельса, д. 34" u="1"/>
        <s v="г. Ставрополь, ул. Доваторцев, д. 84, корп. 4" u="1"/>
        <s v="г. Георгиевск, ул. Тургенева, д. 6" u="1"/>
        <s v="г. Ставрополь, ул. Л.Толстого, д. 16А" u="1"/>
        <s v="г. Ставрополь, проезд. Ленинградский, д. 25" u="1"/>
        <s v="г. Ставрополь, ул. Объездная, д. 1/А" u="1"/>
        <s v="г. Невинномысск, б-р. Мира, д. 18" u="1"/>
        <s v="п. Нижнезольский, ул. Школьная, д. 9" u="1"/>
        <s v="г. Кисловодск, ул. Коминтерна, д. 7, лит. Д" u="1"/>
        <s v="г. Георгиевск, ул. Калинина, д. 144, корп. 1" u="1"/>
        <s v="г. Железноводск, ул. Ленина, д. 104" u="1"/>
        <s v="г. Невинномысск, ул. Чайковского, д. 10б" u="1"/>
        <s v="г. Кисловодск, ул. Лермонтова, д. 6, лит. Б" u="1"/>
        <s v="п. Терский, д. 9" u="1"/>
        <s v="г. Ставрополь, ул. М.Морозова, д. 16А" u="1"/>
        <s v="г. Кисловодск, ул. Резервуарная, д. 15В" u="1"/>
        <s v="г. Зеленокумск, пл. Ленина, д. 32" u="1"/>
        <s v="г. Минеральные Воды, ул. Горская, д. 71" u="1"/>
        <s v="г. Пятигорск, ул. Козлова, д. 8" u="1"/>
        <s v="г. Железноводск, ул. Ленина, д. 124" u="1"/>
        <s v="г. Михайловск, ул. Пушкина, д. 55/5" u="1"/>
        <s v="г. Изобильный, ул. Красная, д. 6" u="1"/>
        <s v="х. Средний, ул. Крайняя, д. 11" u="1"/>
        <s v="г. Ипатово, ул. Ленинградская, д. 7" u="1"/>
        <s v="г. Невинномысск, ул. Гагарина, д. 7а" u="1"/>
        <s v="с. Курсавка, ул. Гагарина, д. 10" u="1"/>
        <s v="г. Ставрополь, проезд. Ботанический, д. 1" u="1"/>
        <s v="г. Георгиевск, ул. Калинина, д. 130" u="1"/>
        <s v="г. Ставрополь, проезд. Ботанический, д. 2" u="1"/>
        <s v="г. Ставрополь, проезд. Ботанический, д. 3" u="1"/>
        <s v="г. Ставрополь, проезд. Ботанический, д. 4" u="1"/>
        <s v="п. Новокумский, тер. Микрорайон, д. 10" u="1"/>
        <s v="г. Ставрополь, пр-кт. К.Маркса, д. 40" u="1"/>
        <s v="г. Ставрополь, проезд. Ботанический, д. 8" u="1"/>
        <s v="г. Ставрополь, ул. Тельмана, д. 238" u="1"/>
        <s v="г. Ставрополь, пр-кт. К.Маркса, д. 43" u="1"/>
        <s v="г. Ставрополь, проезд. Ботанический, д. 9" u="1"/>
        <s v="г. Георгиевск, ул. Калинина, д. 140" u="1"/>
        <s v="г. Кисловодск, ул. Шаумяна, д. 23" u="1"/>
        <s v="г. Ессентуки, ул. Попова, д. 60" u="1"/>
        <s v="г. Зеленокумск, ул. Октябрьская, д. 19" u="1"/>
        <s v="г. Ессентуки, ул. Фридриха Энгельса, д. 36" u="1"/>
        <s v="п. Новокумский, тер. Микрорайон, д. 11" u="1"/>
        <s v="г. Кисловодск, ул. Кутузова, д. 4" u="1"/>
        <s v="г. Кисловодск, пр-кт. Мира, д. 5" u="1"/>
        <s v="п. Новокумский, тер. Микрорайон, д. 12" u="1"/>
        <s v="г. Невинномысск, ул. Гагарина, д. 17" u="1"/>
        <s v="г. Ставрополь, ул. Мира, д. 458, корп. 2" u="1"/>
        <s v="г. Кисловодск, ул. Резервуарная, д. 10" u="1"/>
        <s v="с. Александровское, ул. Р.Люксембург, д. 3" u="1"/>
        <s v="г. Пятигорск, ул. Мира, д. 76" u="1"/>
        <s v="г. Ставрополь, ул. Л.Толстого, д. 20" u="1"/>
        <s v="п. Новокумский, тер. Микрорайон, д. 13" u="1"/>
        <s v="г. Ставрополь, ул. Мира, д. 343а" u="1"/>
        <s v="г. Лермонтов, ул. Решетника, д. 10" u="1"/>
        <s v="г. Михайловск, заезд. Южный, д. 8" u="1"/>
        <s v="г. Ставрополь, ул. Победы, д. 20" u="1"/>
        <s v="г. Ессентуки, ул. Нагорная, д. 8" u="1"/>
        <s v="г. Кисловодск, ул. Кабардинская, д. 30А" u="1"/>
        <s v="п. Новокумский, тер. Микрорайон, д. 14" u="1"/>
        <s v="г. Железноводск, ул. Октябрьская, д. 55Б" u="1"/>
        <s v="п. Кирова, ул. Мира, д. 5" u="1"/>
        <s v="г. Лермонтов, ул. Решетника, д. 12" u="1"/>
        <s v="г. Ставрополь, ул. Л.Толстого, д. 48" u="1"/>
        <s v="г. Пятигорск, ул. 1-я Бульварная, д. 18" u="1"/>
        <s v="п. Новокумский, тер. Микрорайон, д. 15" u="1"/>
        <s v="г. Пятигорск, ул. Панагюриште, д. 8А" u="1"/>
        <s v="г. Ессентуки, ул. Балахонова, д. 27" u="1"/>
        <s v="г. Пятигорск, пр-кт. Горького, д. 5а" u="1"/>
        <s v="г. Невинномысск, ул. Чайковского, д. 10а" u="1"/>
        <s v="г. Невинномысск, б-р. Мира, д. 8" u="1"/>
        <s v="п. Ясная Поляна, ул. Спортивная, д. 20" u="1"/>
        <s v="г. Пятигорск, ул. Университетская, д. 36" u="1"/>
        <s v="г. Железноводск, ул. Ленина, д. 1А" u="1"/>
        <s v="г. Михайловск, ул. Пушкина, д. 49" u="1"/>
        <s v="г. Ставрополь, ул. Ленина, д. 318/1" u="1"/>
        <s v="г. Минеральные Воды, ул. Тихая, д. 16" u="1"/>
        <s v="г. Ставрополь, ул. Репина, д. 75" u="1"/>
        <s v="г. Невинномысск, ул. Фрунзе, д. 1" u="1"/>
        <s v="г. Железноводск, ул. Ленина, д. 1Б" u="1"/>
        <s v="с. Александровское, ул. Калинина, д. 25" u="1"/>
        <s v="г. Пятигорск, ул. Московская, д. 14, корп. 7" u="1"/>
        <s v="г. Ставрополь, ул. Мира, д. 149" u="1"/>
        <s v="г. Железноводск, ул. Ленина, д. 1В" u="1"/>
        <s v="г. Ессентуки, ул. Фридриха Энгельса, д. 19" u="1"/>
        <s v="г. Кисловодск, ул. Гагарина, д. 21" u="1"/>
        <s v="п. Солнечнодольск, ул. Молодежная, д. 11" u="1"/>
        <s v="г. Нефтекумск, ул. Мира, д. 2" u="1"/>
        <s v="г. Ставрополь, ул. Ленина, д. 110" u="1"/>
        <s v="г. Пятигорск, ул. Украинская, д. 61" u="1"/>
        <s v="г. Георгиевск, ул. Тронина, д. 10" u="1"/>
        <s v="г. Ставрополь, ул. Пирогова, д. 26, корп. 1" u="1"/>
        <s v="п. Ясная Поляна, ул. Спортивная, д. 13" u="1"/>
        <s v="с. Александровское, ул. Войтика, д. 23" u="1"/>
        <s v="п. Ясная Поляна, ул. Спортивная, д. 33" u="1"/>
        <s v="г. Пятигорск, ул. Бутырина, д. 1" u="1"/>
        <s v="г. Пятигорск, пр-кт. Калинина, д. 25а" u="1"/>
        <s v="г. Зеленокумск, ул. Горького, д. 149" u="1"/>
        <s v="г. Ессентуки, ул. 60 лет Октября, д. 2" u="1"/>
        <s v="г. Светлоград, ул. Высотная, д. 1" u="1"/>
        <s v="п. Ясная Поляна, ул. Спортивная, д. 14" u="1"/>
        <s v="г. Михайловск, ул. Ленина, д. 163" u="1"/>
        <s v="г. Невинномысск, ул. Гагарина, д. 15" u="1"/>
        <s v="г. Ставрополь, ул. Мира, д. 458, корп. 1" u="1"/>
        <s v="г. Кисловодск, ул. Парковый пешеход, д. 5" u="1"/>
        <s v="с. Левокумское, ул. Комсомольская, д. 29" u="1"/>
        <s v="г. Ставрополь, ул. Комсомольская, д. 118" u="1"/>
        <s v="п. Ясная Поляна, ул. Спортивная, д. 15" u="1"/>
        <s v="г. Невинномысск, ул. Гагарина, д. 29" u="1"/>
        <s v="г. Ессентуки, ул. 60 лет Октября, д. 4" u="1"/>
        <s v="г. Михайловск, ул. Вокзальная, д. 3" u="1"/>
        <s v="г. Ставрополь, ул. 45 Параллель, д. 4, корп. 1" u="1"/>
        <s v="г. Нефтекумск, мкр. 3-й, д. 3" u="1"/>
        <s v="г. Ставрополь, ул. Пржевальского, д. 21" u="1"/>
        <s v="г. Ставрополь, пр-кт. Октябрьской Революции, д. 20" u="1"/>
        <s v="п. Ясная Поляна, ул. Спортивная, д. 16" u="1"/>
        <s v="г. Пятигорск, ул. Комарова, д. 6" u="1"/>
        <s v="п. Большевик, ул. Советская, д. 15" u="1"/>
        <s v="г. Светлоград, ул. Комсомольская, д. 32" u="1"/>
        <s v="г. Кисловодск, пер. Пикетный, д. 4А" u="1"/>
        <s v="г. Железноводск, ул. Октябрьская, д. 55А" u="1"/>
        <s v="п. Виноградный, ул. Юбилейная, д. 25" u="1"/>
        <s v="г. Пятигорск, ул. Теплосерная, д. 36" u="1"/>
        <s v="г. Минеральные Воды, пр-кт. 22 Партсъезда, д. 96" u="1"/>
        <s v="г. Ставрополь, ул. Бруснева, д. 8, корп. 1" u="1"/>
        <s v="г. Ставрополь, ул. Ленина, д. 328, корп. 10" u="1"/>
        <s v="с. Александровское, ул. Войтика, д. 17" u="1"/>
        <s v="п. Ясная Поляна, ул. Спортивная, д. 17" u="1"/>
        <s v="с. Александровское, ул. Войтика, д. 27" u="1"/>
        <s v="с. Александровское, ул. Войтика, д. 37" u="1"/>
        <s v="г. Буденновск, мкр. 1-й, д. 2" u="1"/>
        <s v="г. Зеленокумск, ул. Первомайская, д. 117" u="1"/>
        <s v="г. Ставрополь, ул. Гагарина, д. 9" u="1"/>
        <s v="г. Невинномысск, б-р. Мира, д. 4" u="1"/>
        <s v="г. Ставрополь, ул. Осетинская, д. 14" u="1"/>
        <s v="г. Минеральные Воды, ул. Анджиевского, д. 20" u="1"/>
        <s v="п. Ясная Поляна, ул. Спортивная, д. 18" u="1"/>
        <s v="г. Кисловодск, пр-кт. Мира, д. 19" u="1"/>
        <s v="г. Пятигорск, ул. Аллея Строителей, д. 6, корп. 1" u="1"/>
        <s v="г. Лермонтов, ул. Патриса Лумумбы, д. 45" u="1"/>
        <s v="г. Ставрополь, проезд. Передовой, д. 11" u="1"/>
        <s v="г. Пятигорск, ул. Аллея Строителей, д. 6, корп. 3" u="1"/>
        <s v="г. Ставрополь, ул. Ленина, д. 416" u="1"/>
        <s v="п. Ясная Поляна, ул. Спортивная, д. 19" u="1"/>
        <s v="п. Ясная Поляна, ул. Спортивная, д. 29" u="1"/>
        <s v="г. Невинномысск, б-р. Мира, д. 12" u="1"/>
        <s v="г. Ставрополь, ул. Репина, д. 198" u="1"/>
        <s v="ст-ца. Незлобная, ул. Степная, д. 227" u="1"/>
        <s v="г. Лермонтов, ул. Спортивная, д. 3а" u="1"/>
        <s v="г. Минеральные Воды, ул. Пушкина, д. 33" u="1"/>
        <s v="г. Пятигорск, ул. Ермолова, д. 10" u="1"/>
        <s v="г. Невинномысск, ул. Шевченко, д. 18" u="1"/>
        <s v="г. Пятигорск, пр-кт. Кирова, д. 72" u="1"/>
        <s v="г. Георгиевск, ул. Калинина, д. 131" u="1"/>
        <s v="г. Ставрополь, ул. Шаумяна, д. 16" u="1"/>
        <s v="г. Ставрополь, ул. Семашко, д. 16" u="1"/>
        <s v="г. Минеральные Воды, ул. Садовая, д. 1" u="1"/>
        <s v="г. Ставрополь, пр-кт. Юности, д. 44, корп. 2" u="1"/>
        <s v="г. Минеральные Воды, ул. Пушкина, д. 53" u="1"/>
        <s v="г. Пятигорск, ул. Октябрьская, д. 14" u="1"/>
        <s v="г. Изобильный, ул. Маяковского, д. 1" u="1"/>
        <s v="г. Георгиевск, ул. Филатова, д. 5, корп. 1" u="1"/>
        <s v="с. Кочубеевское, ул. Привокзальная, д. 15" u="1"/>
        <s v="г. Благодарный, ул. Первомайская, д. 2" u="1"/>
        <s v="г. Ставрополь, проезд. Ленинградский, д. 10" u="1"/>
        <s v="г. Ставрополь, ул. Ленина, д. 387" u="1"/>
        <s v="г. Пятигорск, пр-кт. Кирова, д. 79" u="1"/>
        <s v="г. Ставрополь, ул. Московская, д. 49" u="1"/>
        <s v="г. Железноводск, ул. Ленина, д. 46" u="1"/>
        <s v="г. Пятигорск, ул. Московская, д. 2" u="1"/>
        <s v="г. Ставрополь, пр-кт. Октябрьской Революции, д. 41" u="1"/>
        <s v="г. Ставрополь, ул. Дзержинского, д. 230" u="1"/>
        <s v="г. Пятигорск, ул. Московская, д. 3" u="1"/>
        <s v="г. Новоалександровск, ул. Толстого, д. 21" u="1"/>
        <s v="г. Ставрополь, ул. М.Морозова, д. 30" u="1"/>
        <s v="г. Новоалександровск, ул. Толстого, д. 23" u="1"/>
        <s v="г. Новоалександровск, ул. Толстого, д. 25" u="1"/>
        <s v="г. Ставрополь, ул. Осетинская, д. 12" u="1"/>
        <s v="г. Пятигорск, ул. Университетская, д. 34" u="1"/>
        <s v="г. Кисловодск, ул. Подгорная, д. 58" u="1"/>
        <s v="г. Пятигорск, ул. Московская, д. 4" u="1"/>
        <s v="г. Ставрополь, ул. Л.Толстого, д. 58" u="1"/>
        <s v="г. Ставрополь, проезд. Ленинградский, д. 20" u="1"/>
        <s v="г. Пятигорск, ул. Козлова, д. 26" u="1"/>
        <s v="г. Михайловск, заезд. Южный, д. 2" u="1"/>
        <s v="п. Солнечнодольск, б-р. Солнечный, д. 20" u="1"/>
        <s v="г. Пятигорск, ул. Московская, д. 6" u="1"/>
        <s v="п. Цимлянский, ул. Советская, д. 10" u="1"/>
        <s v="г. Ставрополь, ул. Пирогова, д. 64, корп. 5" u="1"/>
        <s v="г. Изобильный, п. Сахзавода, д. 8" u="1"/>
        <s v="г. Кисловодск, ул. Лермонтова, д. 18, лит. А" u="1"/>
        <s v="г. Ставрополь, ул. Ленина, д. 124" u="1"/>
        <s v="г. Георгиевск, ул. Калинина, д. 55" u="1"/>
        <s v="с. Красный Октябрь, ул. Победы, д. 3" u="1"/>
        <s v="г. Пятигорск, ул. Сельская, д. 38а" u="1"/>
        <s v="г. Ставрополь, ул. Пушкина, д. 27" u="1"/>
        <s v="с. Дивное, ул. Чехова, д. 64" u="1"/>
        <s v="г. Ставрополь, ул. Ленина, д. 450" u="1"/>
        <s v="г. Буденновск, мкр. №7, д. 11" u="1"/>
        <s v="г. Буденновск, мкр. №8, д. 11" u="1"/>
        <s v="п. Солнечнодольск, ул. Молодежная, д. 23" u="1"/>
        <s v="г. Ставрополь, ул. Вокзальная, д. 13" u="1"/>
        <s v="г. Кисловодск, ул. Гагарина, д. 7" u="1"/>
        <s v="г. Буденновск, мкр. 1-й, д. 22" u="1"/>
        <s v="г. Ставрополь, ул. Тухачевского, д. 7, корп. 2" u="1"/>
        <s v="г. Буденновск, мкр. 1-й, д. 23" u="1"/>
        <s v="г. Невинномысск, ул. Маяковского, д. 12" u="1"/>
        <s v="п. Пятигорский, ул. Красноармейская, д. 10" u="1"/>
        <s v="г. Невинномысск, ул. Гагарина, д. 25" u="1"/>
        <s v="с. Дивное, ул. Советская, д. 40" u="1"/>
        <s v="г. Ставрополь, ул. Короленко, д. 1" u="1"/>
        <s v="п. Новоизобильный, ул. Юбилейная, д. 22" u="1"/>
        <s v="г. Нефтекумск, мкр. 1-й, д. 3" u="1"/>
        <s v="г. Невинномысск, ул. Гагарина, д. 110" u="1"/>
        <s v="г. Минеральные Воды, ул. Кнышевского, д. 9" u="1"/>
        <s v="г. Ставрополь, ул. Ленина, д. 347" u="1"/>
        <s v="г. Железноводск, ул. Космонавтов, д. 35" u="1"/>
        <s v="г. Ипатово, ул. Циолковского, д. 3" u="1"/>
        <s v="г. Невинномысск, ул. Гагарина, д. 39" u="1"/>
        <s v="г. Кисловодск, ул. Авиации, д. 35, лит. А" u="1"/>
        <s v="г. Ставрополь, ул. Лесная, д. 151" u="1"/>
        <s v="г. Ставрополь, ул. Московская, д. 47" u="1"/>
        <s v="г. Ставрополь, ул. Короленко, д. 3" u="1"/>
        <s v="г. Георгиевск, ул. Пушкина, д. 76" u="1"/>
        <s v="г. Ессентуки, ул. Королева, д. 14" u="1"/>
        <s v="г. Лермонтов, ул. Гагарина, д. 17а" u="1"/>
        <s v="г. Ставрополь, пр-кт. Октябрьской Революции, д. 32" u="1"/>
        <s v="г. Ставрополь, ул. Короленко, д. 4" u="1"/>
        <s v="г. Ставрополь, ул. Мира, д. 280/7" u="1"/>
        <s v="г. Ставрополь, ул. Мира, д. 367, корп. 20" u="1"/>
        <s v="г. Ставрополь, ул. Мира, д. 367, корп. 21" u="1"/>
        <s v="г. Ставрополь, ул. Мира, д. 367, корп. 22" u="1"/>
        <s v="г. Зеленокумск, ул. Первомайская, д. 115" u="1"/>
        <s v="г. Ставрополь, ул. Мира, д. 367, корп. 23" u="1"/>
        <s v="г. Ставрополь, ул. Мира, д. 367, корп. 24" u="1"/>
        <s v="г. Ставрополь, ул. Доваторцев, д. 90, корп. 5" u="1"/>
        <s v="г. Ипатово, ул. Циолковского, д. 6" u="1"/>
        <s v="г. Ставрополь, ул. Короленко, д. 5" u="1"/>
        <s v="г. Ставрополь, ул. Осетинская, д. 10" u="1"/>
        <s v="г. Пятигорск, ул. Университетская, д. 33" u="1"/>
        <s v="г. Новоалександровск, ул. Толстого, д. 17" u="1"/>
        <s v="г. Благодарный, ул. Первомайская, д. 36" u="1"/>
        <s v="п. Кумская Долина, ул. Кочубея, д. 50" u="1"/>
        <s v="ст-ца. Ессентукская, ул. Московская, д. 39а" u="1"/>
        <s v="п. Кумская Долина, ул. Кочубея, д. 52" u="1"/>
        <s v="г. Ставрополь, ул. Короленко, д. 6" u="1"/>
        <s v="г. Кисловодск, ул. Гагарина, д. 4, лит. А" u="1"/>
        <s v="г. Кисловодск, ул. Кабардинская, д. 9" u="1"/>
        <s v="г. Светлоград, ул. Калинина, д. 2" u="1"/>
        <s v="г. Ипатово, ул. Циолковского, д. 8" u="1"/>
        <s v="г. Ставрополь, ул. Короленко, д. 7" u="1"/>
        <s v="г. Ставрополь, ул. Лермонтова, д. 179" u="1"/>
        <s v="г. Ипатово, ул. Циолковского, д. 9" u="1"/>
        <s v="с. Курсавка, ул. Титова, д. 15" u="1"/>
        <s v="г. Георгиевск, ул. Калинина, д. 146, корп. 1" u="1"/>
        <s v="п. Терек, ул. Школьная, д. 22" u="1"/>
        <s v="г. Ставрополь, ул. М.Морозова, д. 56" u="1"/>
        <s v="г. Железноводск, ул. Ленина, д. 106" u="1"/>
        <s v="г. Пятигорск, ул. Университетская, д. 47" u="1"/>
        <s v="г. Ставрополь, ул. Семашко, д. 14, корп. 1" u="1"/>
        <s v="с. Курсавка, ул. Титова, д. 17" u="1"/>
        <s v="г. Новопавловск, ул. Мира, д. 135" u="1"/>
        <s v="г. Ставрополь, ул. Доваторцев, д. 3" u="1"/>
        <s v="г. Лермонтов, ул. Ленина, д. 3" u="1"/>
        <s v="г. Нефтекумск, мкр. 2-й, д. 30" u="1"/>
        <s v="г. Железноводск, ул. Ленина, д. 126" u="1"/>
        <s v="г. Лермонтов, ул. Ленина, д. 4" u="1"/>
        <s v="г. Лермонтов, ул. Ленина, д. 5" u="1"/>
        <s v="г. Ипатово, ул. Ленинградская, д. 9" u="1"/>
        <s v="г. Зеленокумск, пл. Ленина, д. 40" u="1"/>
        <s v="г. Лермонтов, ул. Ленина, д. 6" u="1"/>
        <s v="с. Красный Октябрь, ул. Победы, д. 1" u="1"/>
        <s v="с. Кочубеевское, ул. Октябрьской Революции, д. 90" u="1"/>
        <s v="г. Лермонтов, ул. Ленина, д. 7" u="1"/>
        <s v="с. Водораздел, кв-л. Центральный, д. 3" u="1"/>
        <s v="п. Нижнезольский, ул. Подгорная, д. 21" u="1"/>
        <s v="г. Георгиевск, ул. Калинина, д. 132" u="1"/>
        <s v="г. Лермонтов, ул. Ленина, д. 8" u="1"/>
        <s v="г. Ставрополь, ул. Ленина, д. 410" u="1"/>
        <s v="с. Кочубеевское, ул. Октябрьской Революции, д. 92" u="1"/>
        <s v="г. Ставрополь, ул. Семашко, д. 14, корп. 2" u="1"/>
        <s v="г. Ставрополь, ул. Мира, д. 367, корп. 1" u="1"/>
        <s v="г. Георгиевск, ул. Калинина, д. 142" u="1"/>
        <s v="г. Невинномысск, ул. Гагарина, д. 23" u="1"/>
        <s v="г. Ставрополь, ул. 50 лет ВЛКСМ, д. 7/1" u="1"/>
        <s v="п. Терский, д. 10" u="1"/>
        <s v="п. Пятигорский, ул. Красноармейская, д. 14" u="1"/>
        <s v="г. Пятигорск, ул. Адмиральского, д. 2, корп. 1" u="1"/>
        <s v="г. Кисловодск, ул. Героев Медиков, д. 1" u="1"/>
        <s v="г. Ставрополь, ул. Бруснева, д. 2, корп. 3" u="1"/>
        <s v="г. Невинномысск, ул. Гагарина, д. 37" u="1"/>
        <s v="г. Ставрополь, пр-кт. Юности, д. 20" u="1"/>
        <s v="г. Пятигорск, пр-кт. Калинина, д. 17, корп. 1" u="1"/>
        <s v="с. Курсавка, ул. Стратийчука, д. 67" u="1"/>
        <s v="г. Георгиевск, ул. Советская, д. 22" u="1"/>
        <s v="г. Зеленокумск, ул. З.Космодемьянской, д. 38" u="1"/>
        <s v="г. Ставрополь, ул. Московская, д. 45" u="1"/>
        <s v="г. Ставрополь, ул. Шпаковская, д. 111" u="1"/>
        <s v="г. Железноводск, п. Иноземцево, ул. Пушкина, д. 6А, лит. А" u="1"/>
        <s v="с. Дивное, ул. Советская, д. 81" u="1"/>
        <s v="г. Зеленокумск, ул. Мира, д. 187" u="1"/>
        <s v="г. Кисловодск, ул. Подгорная, д. 29" u="1"/>
        <s v="г. Ставрополь, ул. М.Морозова, д. 1А" u="1"/>
        <s v="г. Пятигорск, ул. Бутырина, д. 30" u="1"/>
        <s v="г. Ставрополь, ул. Ипатова, д. 13" u="1"/>
        <s v="г. Ставрополь, ул. Мира, д. 367, корп. 17" u="1"/>
        <s v="г. Ессентуки, ул. Пушкина, д. 11" u="1"/>
        <s v="г. Невинномысск, ул. Степная, д. 18" u="1"/>
        <s v="г. Ставрополь, ул. Шпаковская, д. 86, корп. 2" u="1"/>
        <s v="г. Ставрополь, ул. Шпаковская, д. 86, корп. 3" u="1"/>
        <s v="г. Ставрополь, ул. Фроленко, д. 4" u="1"/>
        <s v="г. Ставрополь, ул. Лермонтова, д. 155" u="1"/>
        <s v="г. Ставрополь, ул. Ленина, д. 328, корп. 2" u="1"/>
        <s v="с. Александровское, ул. Советская, д. 99" u="1"/>
        <s v="г. Невинномысск, ул. Баумана, д. 13" u="1"/>
        <s v="г. Буденновск, ул. Водопроводная, д. 5" u="1"/>
        <s v="г. Ставрополь, ул. М.Морозова, д. 54" u="1"/>
        <s v="г. Зеленокумск, ул. Крайнева, д. 66" u="1"/>
        <s v="г. Ставрополь, ул. Ленина, д. 74/15" u="1"/>
        <s v="п. Пятигорский, ул. Красноармейская, д. 16" u="1"/>
        <s v="г. Пятигорск, ул. Московская, д. 72, корп. 3" u="1"/>
        <s v="г. Пятигорск, ул. Адмиральского, д. 8, корп. 2" u="1"/>
        <s v="г. Ставрополь, ул. К.Хетагурова, д. 20/а" u="1"/>
        <s v="г. Пятигорск, ул. 1-я Бульварная, д. 29" u="1"/>
        <s v="г. Пятигорск, ул. Московская, д. 82, корп. 3" u="1"/>
        <s v="г. Ставрополь, ул. Завокзальная, д. 33а, лит. А" u="1"/>
        <s v="г. Георгиевск, ул. Кочубея, д. 26" u="1"/>
        <s v="г. Ставрополь, проезд. Чукотский, д. 14" u="1"/>
        <s v="г. Ставрополь, ул. Ленина, д. 328, корп. 3" u="1"/>
        <s v="с. Левокумка, ул. Горная, д. 3" u="1"/>
        <s v="г. Пятигорск, ул. 1-я Бульварная, д. 39" u="1"/>
        <s v="г. Ессентуки, ул. Урицкого, д. 31" u="1"/>
        <s v="г. Ессентуки, ул. Кисловодская, д. 28а" u="1"/>
        <s v="г. Ставрополь, ул. Ленина, д. 464" u="1"/>
        <s v="г. Ставрополь, ул. Некрасова, д. 84" u="1"/>
        <s v="п. Солнечнодольск, ул. Молодежная, д. 21" u="1"/>
        <s v="г. Ставрополь, проезд. Гвардейский, д. 8" u="1"/>
        <s v="г. Изобильный, п. Сахзавода, д. 2" u="1"/>
        <s v="г. Пятигорск, ул. Украинская, д. 63" u="1"/>
        <s v="г. Невинномысск, ул. Гагарина, д. 21" u="1"/>
        <s v="г. Ставрополь, ул. Железнодорожная, д. 183а" u="1"/>
        <s v="г. Ставрополь, ул. Ленина, д. 328, корп. 4" u="1"/>
        <s v="г. Ставрополь, проезд. Ленинградский, д. 1" u="1"/>
        <s v="г. Кисловодск, ул. Гастелло, д. 28" u="1"/>
        <s v="г. Пятигорск, ул. Адмиральского, д. 2, корп. 3" u="1"/>
        <s v="г. Невинномысск, ул. Гагарина, д. 35" u="1"/>
        <s v="с. Дивное, ул. Советская, д. 42" u="1"/>
        <s v="г. Кисловодск, ул. Романенко, д. 16" u="1"/>
        <s v="г. Ставрополь, ул. Ленина, д. 407" u="1"/>
        <s v="г. Ставрополь, ул. Дзержинского, д. 223, лит. Б" u="1"/>
        <s v="г. Буденновск, мкр. 1-й, д. 1" u="1"/>
        <s v="г. Железноводск, п. Иноземцево, ул. Пушкина, д. 6Б, лит. А" u="1"/>
        <s v="г. Кисловодск, ул. Шаумяна, д. 28" u="1"/>
        <s v="г. Ставрополь, проезд. Ленинградский, д. 2" u="1"/>
        <s v="г. Ставрополь, пр-кт. Октябрьской Революции, д. 34" u="1"/>
        <s v="г. Кисловодск, ул. Западная, д. 34" u="1"/>
        <s v="г. Ставрополь, ул. Шпаковская, д. 84, корп. 2" u="1"/>
        <s v="г. Ставрополь, ул. Шпаковская, д. 84, корп. 3" u="1"/>
        <s v="г. Невинномысск, ул. Северная, д. 7а" u="1"/>
        <s v="г. Пятигорск, ул. Аллея Строителей, д. 2, корп. 2" u="1"/>
        <s v="г. Кисловодск, проезд. Цандера, д. 9" u="1"/>
        <s v="г. Минеральные Воды, ул. Пролетарская, д. 19" u="1"/>
        <s v="г. Минеральные Воды, ул. Железноводская, д. 2" u="1"/>
        <s v="г. Железноводск, ул. К.Маркса, д. 69" u="1"/>
        <s v="г. Минеральные Воды, ул. Железноводская, д. 4" u="1"/>
        <s v="г. Минеральные Воды, ул. Пушкина, д. 68, корп. 1" u="1"/>
        <s v="г. Невинномысск, ул. Чайковского, д. 6а" u="1"/>
        <s v="г. Минеральные Воды, ул. Железноводская, д. 6" u="1"/>
        <s v="г. Ставрополь, ул. Ленина, д. 328, корп. 6" u="1"/>
        <s v="г. Пятигорск, ст-ца. Константиновская, ул. Ленина, д. 2" u="1"/>
        <s v="г. Минеральные Воды, ул. Железноводская, д. 8" u="1"/>
        <s v="г. Ставрополь, ул. Лермонтова, д. 153а" u="1"/>
        <s v="г. Ставрополь, ул. Мира, д. 280/1" u="1"/>
        <s v="г. Невинномысск, пл. 50 лет Октября, д. 10" u="1"/>
        <s v="г. Ставрополь, проезд. Ленинградский, д. 3" u="1"/>
        <s v="г. Невинномысск, ул. Мичурина, д. 37а" u="1"/>
        <s v="ст-ца. Ессентукская, ул. Московская, д. 104" u="1"/>
        <s v="г. Изобильный, пер. Ленина, д. 19" u="1"/>
        <s v="г. Ставрополь, ул. Лермонтова, д. 153б" u="1"/>
        <s v="г. Ставрополь, ул. Мира, д. 324/В" u="1"/>
        <s v="г. Ставрополь, ул. Доваторцев, д. 4" u="1"/>
        <s v="г. Георгиевск, ул. Калинина, д. 148, корп. 2" u="1"/>
        <s v="г. Минеральные Воды, пр-кт. Карла Маркса, д. 52" u="1"/>
        <s v="г. Зеленокумск, ул. Мельничная, д. 38" u="1"/>
        <s v="г. Ставрополь, ул. Ленина, д. 328, корп. 7" u="1"/>
        <s v="ст-ца. Незлобная, кв-л. Нефтекачка, д. 2" u="1"/>
        <s v="г. Ставрополь, ул. Ленина, д. 424" u="1"/>
        <s v="г. Ставрополь, ул. Ленина, д. 304а" u="1"/>
        <s v="г. Пятигорск, ул. Новороссийская, д. 20" u="1"/>
        <s v="г. Ставрополь, пер. Зоотехнический, д. 11" u="1"/>
        <s v="г. Ставрополь, проезд. Ленинградский, д. 4" u="1"/>
        <s v="г. Ставрополь, ул. М.Морозова, д. 16, корп. 1" u="1"/>
        <s v="г. Невинномысск, б-р. Мира, д. 20" u="1"/>
        <s v="г. Невинномысск, ул. Чайковского, д. 9а" u="1"/>
        <s v="г. Кисловодск, ул. К.Цеткин, д. 39а" u="1"/>
        <s v="г. Минеральные Воды, ул. Интернациональная, д. 60" u="1"/>
        <s v="г. Ставрополь, ул. Вокзальная, д. 21" u="1"/>
        <s v="г. Кисловодск, ул. 40 лет Октября, д. 6" u="1"/>
        <s v="г. Георгиевск, ул. Филатова, д. 15" u="1"/>
        <s v="ст-ца. Ессентукская, ул. Пикетная, д. 1" u="1"/>
        <s v="с. Левокумка, ул. Дубикова, д. 5" u="1"/>
        <s v="г. Невинномысск, ул. Гагарина, д. 33" u="1"/>
        <s v="г. Невинномысск, пл. 50 лет Октября, д. 12" u="1"/>
        <s v="г. Ставрополь, проезд. Ленинградский, д. 5" u="1"/>
        <s v="г. Ставрополь, пр-кт. Юности, д. 11" u="1"/>
        <s v="г. Ипатово, ул. Гагарина, д. 70" u="1"/>
        <s v="п. Анджиевский, ул. Береговая, д. 2а" u="1"/>
        <s v="г. Железноводск, ул. Ленина, д. 187" u="1"/>
        <s v="г. Невинномысск, ул. Гагарина, д. 47" u="1"/>
        <s v="г. Пятигорск, пр-кт. Калинина, д. 27, корп. 1" u="1"/>
        <s v="г. Пятигорск, пр-кт. Калинина, д. 27, корп. 2" u="1"/>
        <s v="г. Пятигорск, пр-кт. Калинина, д. 27, корп. 3" u="1"/>
        <s v="г. Минеральные Воды, ул. Пушкина, д. 64" u="1"/>
        <s v="г. Ставрополь, ул. Московская, д. 55" u="1"/>
        <s v="г. Пятигорск, пр-кт. Калинина, д. 27, корп. 4" u="1"/>
        <s v="г. Минеральные Воды, пр-кт. Карла Маркса, д. 62" u="1"/>
        <s v="г. Ставрополь, проезд. Чукотский, д. 12А" u="1"/>
        <s v="с. Дивное, ул. Советская, д. 83" u="1"/>
        <s v="г. Ставрополь, ул. Ленина, д. 328, корп. 9" u="1"/>
        <s v="г. Пятигорск, пр-кт. Калинина, д. 27, корп. 7" u="1"/>
        <s v="г. Пятигорск, пр-кт. Калинина, д. 27, корп. 8" u="1"/>
        <s v="г. Ставрополь, ул. Станичная, д. 19" u="1"/>
        <s v="г. Ставрополь, ул. Пионерская, д. 39" u="1"/>
        <s v="г. Ставрополь, ул. Шпаковская, д. 82, корп. 3" u="1"/>
        <s v="г. Ставрополь, пр-кт. Октябрьской Революции, д. 25" u="1"/>
        <s v="г. Георгиевск, ул. Однобокова, д. 21" u="1"/>
        <s v="г. Ставрополь, ул. Шпаковская, д. 82, корп. 4" u="1"/>
        <s v="г. Невинномысск, ул. Калинина, д. 173" u="1"/>
        <s v="г. Ставрополь, ул. Ленина, д. 395" u="1"/>
        <s v="г. Железноводск, ул. Строителей, д. 32" u="1"/>
        <s v="г. Невинномысск, ул. Калинина, д. 175" u="1"/>
        <s v="г. Ставрополь, ул. Ленина, д. 301" u="1"/>
        <s v="г. Пятигорск, ул. Теплосерная, д. 54" u="1"/>
        <s v="г. Минеральные Воды, ул. Кнышевского, д. 11" u="1"/>
        <s v="г. Ставрополь, ул. Семашко, д. 4, корп. 1" u="1"/>
        <s v="г. Ставрополь, ул. Семашко, д. 4, корп. 2" u="1"/>
        <s v="с. Александровское, ул. Советская, д. 97" u="1"/>
        <s v="г. Ставрополь, ул. М.Морозова, д. 50" u="1"/>
        <s v="г. Ставрополь, ул. Лермонтова, д. 257" u="1"/>
        <s v="г. Пятигорск, ул. Московская, д. 72, корп. 2" u="1"/>
        <s v="г. Ставрополь, ул. Лермонтова, д. 259" u="1"/>
        <s v="г. Ставрополь, ул. М.Морозова, д. 30а" u="1"/>
        <s v="г. Ставрополь, ул. Дзержинского, д. 141" u="1"/>
        <s v="г. Ставрополь, ул. Тухачевского, д. 3, корп. 9" u="1"/>
        <s v="г. Невинномысск, пл. 50 лет Октября, д. 14" u="1"/>
        <s v="г. Пятигорск, ул. Московская, д. 82, корп. 2" u="1"/>
        <s v="г. Ставрополь, проезд. Ленинградский, д. 7" u="1"/>
        <s v="г. Ставрополь, ул. Ленина, д. 318/4" u="1"/>
        <s v="г. Ставрополь, ул. Шевченко, д. 80" u="1"/>
        <s v="г. Пятигорск, ул. Московская, д. 92, корп. 2" u="1"/>
        <s v="г. Невинномысск, ул. Шевченко, д. 22" u="1"/>
        <s v="г. Ставрополь, ул. Шевченко, д. 81" u="1"/>
        <s v="ст-ца. Незлобная, кв-л. Нефтекачка, д. 1" u="1"/>
        <s v="п. Солнечнодольск, ул. Набережная, д. 12" u="1"/>
        <s v="г. Буденновск, мкр. №8, д. 10" u="1"/>
        <s v="г. Ставрополь, ул. Шевченко, д. 83" u="1"/>
        <s v="г. Михайловск, ул. Рабочая, д. 3" u="1"/>
        <s v="г. Лермонтов, ул. Гагарина, д. 9" u="1"/>
        <s v="г. Ставрополь, проезд. Ленинградский, д. 8" u="1"/>
        <s v="с. Александровское, ул. Терешковой, д. 9" u="1"/>
        <s v="г. Ставрополь, ул. Шевченко, д. 84" u="1"/>
        <s v="г. Ставрополь, ул. Дзержинского, д. 171" u="1"/>
        <s v="г. Ставрополь, ул. Ленина, д. 120/2" u="1"/>
        <s v="с. Шангала, ул. 60 лет Октября, д. 30" u="1"/>
        <s v="г. Ставрополь, ул. Шевченко, д. 85" u="1"/>
        <s v="с. Левокумское, ул. Калашникова, д. 6" u="1"/>
        <s v="с. Левокумское, ул. Калашникова, д. 8" u="1"/>
        <s v="г. Ессентуки, пер. Менделеева, д. 1а" u="1"/>
        <s v="с. Левокумка, ул. Дубикова, д. 1" u="1"/>
        <s v="г. Невинномысск, ул. Гагарина, д. 31" u="1"/>
        <s v="г. Буденновск, мкр. 1-й, д. 18" u="1"/>
        <s v="г. Георгиевск, ул. Калинина, д. 4" u="1"/>
        <s v="г. Ставрополь, ул. Шевченко, д. 87" u="1"/>
        <s v="с. Дивное, ул. Советская, д. 24" u="1"/>
        <s v="г. Ставрополь, проезд. Ленинградский, д. 9" u="1"/>
        <s v="г. Пятигорск, ул. Зорге, д. 3" u="1"/>
        <s v="г. Невинномысск, ул. Чайковского, д. 14" u="1"/>
        <s v="г. Железноводск, ул. Космонавтов, д. 26" u="1"/>
        <s v="г. Кисловодск, ул. Чкалова, д. 5" u="1"/>
        <s v="с. Привольное, ул. Пролетарская, д. 114" u="1"/>
        <s v="г. Ставрополь, ул. Московская, д. 53" u="1"/>
        <s v="г. Ставрополь, ул. Мира, д. 276а" u="1"/>
        <s v="г. Невинномысск, ул. Гагарина, д. 25а" u="1"/>
        <s v="г. Ставрополь, ул. Шевченко, д. 89" u="1"/>
        <s v="г. Невинномысск, ул. Белово, д. 3" u="1"/>
        <s v="п. Каскадный, ул. Центральная, д. 4" u="1"/>
        <s v="г. Железноводск, ул. Строителей, д. 29" u="1"/>
        <s v="г. Ставрополь, ул. Социалистическая, д. 20, корп. 1" u="1"/>
        <s v="г. Железноводск, п. Иноземцево, ул. Пролетарская, д. 1В" u="1"/>
        <s v="г. Минеральные Воды, пр-кт. Карла Маркса, д. 82" u="1"/>
        <s v="г. Нефтекумск, ул. Ленина, д. 48" u="1"/>
        <s v="г. Ставрополь, ул. Бруснева, д. 9" u="1"/>
        <s v="г. Невинномысск, ул. Водопроводная, д. 331" u="1"/>
        <s v="г. Ставрополь, пр-кт. Октябрьской Революции, д. 26" u="1"/>
        <s v="г. Ставрополь, ул. Ленина, д. 401" u="1"/>
        <s v="с. Александровское, ул. Советская, д. 96" u="1"/>
        <s v="г. Ставрополь, ул. Шпаковская, д. 94, корп. 3" u="1"/>
        <s v="г. Ставрополь, ул. Шпаковская, д. 94, корп. 4" u="1"/>
        <s v="г. Невинномысск, ул. Дунаевского, д. 11" u="1"/>
        <s v="г. Невинномысск, ул. Линейная, д. 19" u="1"/>
        <s v="г. Ставрополь, ул. Лермонтова, д. 235" u="1"/>
        <s v="г. Ставрополь, проезд. Врачебный, д. 51" u="1"/>
        <s v="г. Ставрополь, ул. Социалистическая, д. 21, корп. 1" u="1"/>
        <s v="г. Ставрополь, ул. Спартака, д. 7" u="1"/>
        <s v="г. Нефтекумск, мкр. 2-й, д. 20" u="1"/>
        <s v="г. Нефтекумск, мкр. 2-й, д. 22" u="1"/>
        <s v="г. Кисловодск, ул. Окопная, д. 14" u="1"/>
        <s v="г. Ставрополь, ул. Гризодубовой, д. 19" u="1"/>
        <s v="г. Минеральные Воды, ул. Горская, д. 63" u="1"/>
        <s v="г. Невинномысск, ул. Северная, д. 13" u="1"/>
        <s v="г. Георгиевск, ул. Калинина, д. 148, корп. 1" u="1"/>
        <s v="г. Ставрополь, ул. Ленина, д. 438" u="1"/>
        <s v="г. Георгиевск, ул. Мельничная, д. 4" u="1"/>
        <s v="г. Георгиевск, ул. Гагарина, д. 117" u="1"/>
        <s v="г. Ставрополь, ул. Социалистическая, д. 32, корп. 1" u="1"/>
        <s v="г. Ставрополь, ул. Доваторцев, д. 5" u="1"/>
        <s v="г. Минеральные Воды, ул. Горская, д. 73" u="1"/>
        <s v="п. Темижбекский, ул. Момотова, д. 19" u="1"/>
        <s v="г. Нефтекумск, мкр. 2-й, д. 28" u="1"/>
        <s v="г. Невинномысск, ул. Водопроводная, д. 333" u="1"/>
        <s v="г. Невинномысск, ул. Водопроводная, д. 343" u="1"/>
        <s v="с. Марьины Колодцы, ул. Новая, д. 12" u="1"/>
        <s v="г. Кисловодск, пер. Яновского, д. 11" u="1"/>
        <s v="г. Пятигорск, пр-кт. Калинина, д. 73" u="1"/>
        <s v="г. Михайловск, заезд. Южный, д. 7" u="1"/>
        <s v="г. Георгиевск, ул. Калинина, д. 134" u="1"/>
        <s v="г. Георгиевск, ул. Вокзальная, д. 27" u="1"/>
        <s v="п. Пятигорский, ул. Первомайская, д. 9" u="1"/>
        <s v="г. Кисловодск, ул. Станичная, д. 5" u="1"/>
        <s v="г. Ставрополь, пер. Зоотехнический, д. 13а" u="1"/>
        <s v="г. Георгиевск, ул. Калинина, д. 144" u="1"/>
        <s v="п. Рыздвяный, ул. Новая, д. 21" u="1"/>
        <s v="г. Ставрополь, пер. Зоотехнический, д. 15а" u="1"/>
        <s v="г. Светлоград, ул. Гагарина, д. 10" u="1"/>
        <s v="г. Зеленокумск, ул. З.Космодемьянской, д. 36" u="1"/>
        <s v="г. Изобильный, п. Сахзавода, д. 21" u="1"/>
        <s v="г. Пятигорск, пр-кт. Калинина, д. 67а" u="1"/>
        <s v="г. Кисловодск, ул. Станичная, д. 7" u="1"/>
        <s v="г. Кисловодск, ул. Ге Ксении, д. 10" u="1"/>
        <s v="г. Ставрополь, ул. Московская, д. 51" u="1"/>
        <s v="ст-ца. Ессентукская, ул. Гагарина, д. 50" u="1"/>
        <s v="г. Светлоград, ул. Гагарина, д. 12" u="1"/>
        <s v="г. Кисловодск, ул. Героев Медиков, д. 2" u="1"/>
        <s v="г. Минеральные Воды, ул. Анджиевского, д. 45" u="1"/>
        <s v="г. Железноводск, п. Иноземцево, ул. Пролетарская, д. 1А" u="1"/>
        <s v="г. Кисловодск, ул. Станичная, д. 9" u="1"/>
        <s v="г. Кисловодск, ул. Шаумяна, д. 1" u="1"/>
        <s v="с. Курсавка, ул. Стратийчука, д. 69" u="1"/>
        <s v="г. Нефтекумск, ул. Ленина, д. 44" u="1"/>
        <s v="г. Кисловодск, проезд. Цандера, д. 3" u="1"/>
        <s v="с. Дивное, ул. Советская, д. 75" u="1"/>
        <s v="г. Кисловодск, ул. Гагарина, д. 10" u="1"/>
        <s v="г. Невинномысск, ул. Водопроводная, д. 335" u="1"/>
        <s v="г. Ставрополь, ул. Шпаковская, д. 92, корп. 1" u="1"/>
        <s v="г. Пятигорск, п. Горячеводский, ул. Чапаева, д. 26, корп. 4" u="1"/>
        <s v="г. Кисловодск, ул. Гагарина, д. 30, лит. А" u="1"/>
        <s v="г. Ставрополь, ул. Шпаковская, д. 92, корп. 2" u="1"/>
        <s v="г. Ставрополь, ул. Шпаковская, д. 92, корп. 3" u="1"/>
        <s v="с. Дивное, ул. Вокзальная, д. 21" u="1"/>
        <s v="г. Георгиевск, ул. Пушкина, д. 44" u="1"/>
        <s v="г. Ставрополь, пр-кт. Октябрьской Революции, д. 37" u="1"/>
        <s v="г. Ставрополь, ул. Объездная, д. 3" u="1"/>
        <s v="г. Кисловодск, ул. Гагарина, д. 31, лит. А" u="1"/>
        <s v="г. Пятигорск, пр-кт. Калинина, д. 6" u="1"/>
        <s v="г. Пятигорск, ул. Московская, д. 72, корп. 1" u="1"/>
        <s v="п. Горячеводский, ул. Чапаева, д. 26, корп. 5" u="1"/>
        <s v="г. Пятигорск, ул. Университетская, д. 3" u="1"/>
        <s v="г. Пятигорск, ул. Московская, д. 82, корп. 1" u="1"/>
        <s v="г. Нефтекумск, мкр. 1-й, д. 20" u="1"/>
        <s v="г. Нефтекумск, мкр. 1-й, д. 21" u="1"/>
        <s v="г. Ставрополь, пр-кт. Ворошилова, д. 9, корп. 1" u="1"/>
        <s v="г. Пятигорск, ул. Московская, д. 92, корп. 1" u="1"/>
        <s v="г. Нефтекумск, мкр. 1-й, д. 22" u="1"/>
        <s v="г. Лермонтов, ул. Патриса Лумумбы, д. 4" u="1"/>
        <s v="г. Нефтекумск, мкр. 1-й, д. 23" u="1"/>
        <s v="г. Невинномысск, ул. Баумана, д. 15" u="1"/>
        <s v="г. Невинномысск, ул. Северная, д. 11" u="1"/>
        <s v="г. Невинномысск, ул. Водопроводная, д. 356" u="1"/>
        <s v="г. Нефтекумск, мкр. 1-й, д. 24" u="1"/>
        <s v="г. Нефтекумск, ул. Строителей, д. 8" u="1"/>
        <s v="г. Зеленокумск, ул. Крайнева, д. 68" u="1"/>
        <s v="г. Нефтекумск, мкр. 1-й, д. 25" u="1"/>
        <s v="г. Ставрополь, ул. Объездная, д. 7" u="1"/>
        <s v="г. Ставрополь, ул. Пирогова, д. 18, корп. 1" u="1"/>
        <s v="п. Кирова, ул. Школьная, д. 12" u="1"/>
        <s v="г. Ессентуки, ул. Свободы, д. 34" u="1"/>
        <s v="п. Солнечнодольск, ул. Набережная, д. 10" u="1"/>
        <s v="г. Пятигорск, ул. Сельская, д. 24, корп. 1" u="1"/>
        <s v="г. Нефтекумск, мкр. 1-й, д. 26" u="1"/>
        <s v="п. Рыздвяный, ул. Советская, д. 6" u="1"/>
        <s v="г. Нефтекумск, мкр. 1-й, д. 27" u="1"/>
        <s v="г. Невинномысск, ул. Степная, д. 18б" u="1"/>
        <s v="п. Темижбекский, ул. Момотова, д. 17" u="1"/>
        <s v="г. Нефтекумск, мкр. 1-й, д. 28" u="1"/>
        <s v="г. Лермонтов, ул. Гагарина, д. 1" u="1"/>
        <s v="с. Александровское, ул. Калинина, д. 27" u="1"/>
        <s v="с. Александровское, ул. Терешковой, д. 7" u="1"/>
        <s v="г. Ставрополь, ул. Объездная, д. 9" u="1"/>
        <s v="г. Невинномысск, ул. Водопроводная, д. 327" u="1"/>
        <s v="с. Привольное, ул. Широкая, д. 9" u="1"/>
        <s v="г. Пятигорск, пр-кт. Калинина, д. 71" u="1"/>
        <s v="г. Минеральные Воды, ул. Почтовая, д. 9" u="1"/>
        <s v="г. Ставрополь, ул. Краснофлотская, д. 74" u="1"/>
        <s v="г. Кисловодск, ул. Чернышевского, д. 29, лит. А" u="1"/>
        <s v="г. Ставрополь, пер. Чкалова, д. 42" u="1"/>
        <s v="г. Ставрополь, ул. Ленина, д. 472" u="1"/>
        <s v="г. Ставрополь, пр-кт. Юности, д. 3, корп. 1" u="1"/>
        <s v="г. Ставрополь, ул. Пирогова, д. 26, корп. 2" u="1"/>
        <s v="ст-ца. Ессентукская, пер. Раевского, д. 12" u="1"/>
        <s v="г. Ставрополь, ул. Репина, д. 75, лит. А" u="1"/>
        <s v="г. Невинномысск, ул. Революционная, д. 6" u="1"/>
        <s v="г. Пятигорск, ул. Октябрьская, д. 42" u="1"/>
        <s v="г. Невинномысск, ул. Гагарина, д. 55" u="1"/>
        <s v="г. Кисловодск, проезд. Цандера, д. 1" u="1"/>
        <s v="г. Минеральные Воды, ул. Пролетарская, д. 17" u="1"/>
        <s v="г. Ставрополь, ул. Пржевальского, д. 13" u="1"/>
        <s v="с. Солуно-Дмитриевское, ул. Привокзальная, д. 18" u="1"/>
        <s v="г. Ставрополь, ул. Социалистическая, д. 18, корп. 1" u="1"/>
        <s v="п. Каскадный, ул. Центральная, д. 5" u="1"/>
        <s v="г. Ставрополь, ул. Социалистическая, д. 28, корп. 1" u="1"/>
        <s v="г. Пятигорск, ул. 295 Стрелковой Дивизии, д. 10" u="1"/>
        <s v="г. Ставрополь, ул. Шпаковская, д. 90, корп. 1" u="1"/>
        <s v="г. Пятигорск, п. Горячеводский, ул. Чапаева, д. 26, корп. 3" u="1"/>
        <s v="с. Александровское, ул. Советская, д. 94" u="1"/>
        <s v="г. Ставрополь, ул. Пушкина, д. 3А" u="1"/>
        <s v="г. Невинномысск, ул. Водопроводная, д. 329" u="1"/>
        <s v="г. Невинномысск, б-р. Мира, д. 11" u="1"/>
        <s v="г. Ставрополь, пр-кт. Октябрьской Революции, д. 28" u="1"/>
        <s v="г. Пятигорск, пр-кт. Кирова, д. 61" u="1"/>
        <s v="п. Виноградный, ул. 40 лет Победы, д. 12" u="1"/>
        <s v="г. Ессентуки, ул. Шоссейная, д. 20" u="1"/>
        <s v="г. Буденновск, ул. Лопатина, д. 177" u="1"/>
        <s v="г. Георгиевск, ул. Мира, д. 12, корп. 4" u="1"/>
        <s v="г. Светлоград, ул. Комсомольская, д. 34" u="1"/>
        <s v="г. Кисловодск, проезд. Цандера, д. 15" u="1"/>
        <s v="г. Невинномысск, ул. Маяковского, д. 5А" u="1"/>
        <s v="г. Железноводск, ул. Московская, д. 2" u="1"/>
        <s v="г. Пятигорск, п. Свободы, ул. 1-я Набережная, д. 32, корп. 3" u="1"/>
        <s v="г. Нефтекумск, мкр. 0-й, д. 20" u="1"/>
        <s v="г. Ставрополь, ул. Ленина, д. 328, корп. 11" u="1"/>
        <s v="г. Ессентуки, ул. Урицкого, д. 19" u="1"/>
        <s v="с. Ладовская Балка, ул. Гагарина, д. 3" u="1"/>
        <s v="г. Пятигорск, пр-кт. Кирова, д. 64" u="1"/>
        <s v="г. Ставрополь, ул. Доваторцев, д. 37, корп. 1" u="1"/>
        <s v="г. Ставрополь, ул. Доваторцев, д. 37, корп. 2" u="1"/>
        <s v="г. Ставрополь, ул. Доваторцев, д. 37, корп. 3" u="1"/>
        <s v="с. Кочубеевское, ул. Ленина, д. 113" u="1"/>
        <s v="г. Лермонтов, ул. Решетника, д. 8а" u="1"/>
        <s v="г. Кисловодск, пер. Речной, д. 2" u="1"/>
        <s v="г. Георгиевск, ул. Котовского, д. 24" u="1"/>
        <s v="г. Пятигорск, пр-кт. Кирова, д. 66" u="1"/>
        <s v="г. Ставрополь, ул. 50 лет ВЛКСМ, д. 51, корп. 1" u="1"/>
        <s v="г. Ставрополь, ул. 50 лет ВЛКСМ, д. 71, корп. 1" u="1"/>
        <s v="г. Ставрополь, ул. М.Морозова, д. 66а" u="1"/>
        <s v="г. Ставрополь, ул. 50 лет ВЛКСМ, д. 52, корп. 1" u="1"/>
        <s v="г. Ставрополь, ул. 50 лет ВЛКСМ, д. 62, корп. 1" u="1"/>
        <s v="г. Ессентуки, ул. Кисловодская, д. 201" u="1"/>
        <s v="г. Ставрополь, ул. Ленина, д. 432" u="1"/>
        <s v="г. Изобильный, ул. Ленина, д. 6" u="1"/>
        <s v="г. Ставрополь, ул. 50 лет ВЛКСМ, д. 73, корп. 1" u="1"/>
        <s v="г. Ставрополь, ул. Биологическая, д. 4/1" u="1"/>
        <s v="г. Пятигорск, ул. Октябрьская, д. 40" u="1"/>
        <s v="г. Ставрополь, ул. Пирогова, д. 48, корп. 4" u="1"/>
        <s v="п. Новокавказский, ул. Спортивная, д. 9" u="1"/>
        <s v="г. Невинномысск, ул. Гагарина, д. 53" u="1"/>
        <s v="г. Пятигорск, ул. Октябрьская, д. 20а" u="1"/>
        <s v="г. Михайловск, заезд. Южный, д. 1" u="1"/>
        <s v="г. Минеральные Воды, ул. Ставропольская, д. 5" u="1"/>
        <s v="г. Ставрополь, пр-кт. Юности, д. 13" u="1"/>
        <s v="г. Ставрополь, ул. 50 лет ВЛКСМ, д. 35, корп. 1" u="1"/>
        <s v="г. Ставрополь, ул. 50 лет ВЛКСМ, д. 55, корп. 1" u="1"/>
        <s v="г. Ессентуки, ул. Фрунзе, д. 87" u="1"/>
        <s v="г. Пятигорск, п. Горячеводский, ул. Чапаева, д. 26, корп. 2" u="1"/>
        <s v="с. Дивное, ул. Советская, д. 67" u="1"/>
        <s v="г. Ставрополь, ул. Мира, д. 141/1" u="1"/>
        <s v="г. Георгиевск, ул. Пушкина, д. 58" u="1"/>
        <s v="г. Пятигорск, ул. им. С.Г.Иглина, д. 1" u="1"/>
        <s v="г. Георгиевск, ул. Мира, д. 7" u="1"/>
        <s v="г. Невинномысск, ул. Линейная, д. 13" u="1"/>
        <s v="г. Изобильный, п. Сахзавода, д. 7" u="1"/>
        <s v="г. Пятигорск, ул. Орджоникидзе, д. 7" u="1"/>
        <s v="г. Кисловодск, пер. Пикетный, д. 28" u="1"/>
        <s v="г. Кисловодск, ул. Кабардинская, д. 47" u="1"/>
        <s v="г. Георгиевск, ул. Кочубея, д. 11" u="1"/>
        <s v="г. Ставрополь, пр-кт. Октябрьской Революции, д. 49" u="1"/>
        <s v="ст-ца. Курская, ул. Калинина, д. 136" u="1"/>
        <s v="г. Пятигорск, ул. Дзержинского, д. 17, лит. А,Б,В" u="1"/>
        <s v="г. Ставрополь, ул. 50 лет ВЛКСМ, д. 57, корп. 1" u="1"/>
        <s v="п. Заря, ул. Кумская, д. 30" u="1"/>
        <s v="п. Терек, ул. Артезианская, д. 9" u="1"/>
        <s v="п. Железноводский, ул. Комарова, д. 1" u="1"/>
        <s v="г. Ставрополь, проезд. Ленинградский, д. 21" u="1"/>
        <s v="с. Донское, ул. Солнечная, д. 21" u="1"/>
        <s v="г. Кисловодск, ул. Коминтерна, д. 7, лит. А" u="1"/>
        <s v="г. Ставрополь, ул. Доваторцев, д. 49, корп. 2" u="1"/>
        <s v="г. Пятигорск, ул. Московская, д. 94, корп. 2" u="1"/>
        <s v="г. Кисловодск, ул. Лермонтова, д. 44, лит. А" u="1"/>
        <s v="с. Новозаведенное, ул. Шоссейная, д. 49" u="1"/>
        <s v="г. Кисловодск, ул. Подгорная, д. 4/а" u="1"/>
        <s v="г. Нефтекумск, мкр. 1-й, д. 1" u="1"/>
        <s v="г. Ставрополь, ул. Краснофлотская, д. 72" u="1"/>
        <s v="г. Кисловодск, ул. Чкалова, д. 13" u="1"/>
        <s v="г. Пятигорск, ул. Людкевича, д. 5" u="1"/>
        <s v="с. Левокумское, ул. Комсомольская, д. 33" u="1"/>
        <s v="г. Ставрополь, ул. Орджоникидзе, д. 1А" u="1"/>
        <s v="г. Ставрополь, ул. Орджоникидзе, д. 2а" u="1"/>
        <s v="г. Ставрополь, ул. Семашко, д. 2" u="1"/>
        <s v="г. Железноводск, ул. Энгельса, д. 45" u="1"/>
        <s v="г. Пятигорск, ул. Зорге, д. 2" u="1"/>
        <s v="г. Невинномысск, ул. Садовая, д. 6" u="1"/>
        <s v="г. Ставрополь, ул. Мира, д. 280/6" u="1"/>
        <s v="г. Пятигорск, ул. Малыгина, д. 34а" u="1"/>
        <s v="г. Ессентуки, пер. Менделеева, д. 3а" u="1"/>
        <s v="г. Пятигорск, ул. Юлиуса Фучика, д. 1" u="1"/>
        <s v="г. Ставрополь, ул. Короленко, д. 14, корп. 2" u="1"/>
        <s v="г. Пятигорск, ул. Юлиуса Фучика, д. 3" u="1"/>
        <s v="г. Пятигорск, ул. Юлиуса Фучика, д. 5" u="1"/>
        <s v="г. Пятигорск, ул. Юлиуса Фучика, д. 7" u="1"/>
        <s v="г. Пятигорск, ул. Юлиуса Фучика, д. 9" u="1"/>
        <s v="г. Кисловодск, ул. Гагарина, д. 3, лит. А" u="1"/>
        <s v="г. Пятигорск, ул. Власова, д. 51" u="1"/>
        <s v="г. Ессентуки, ул. Ермолова, д. 131" u="1"/>
        <s v="г. Пятигорск, п. Горячеводский, ул. Чапаева, д. 26, корп. 1" u="1"/>
        <s v="г. Ставрополь, ул. Дзержинского, д. 116в, корп. 1" u="1"/>
        <s v="г. Железноводск, мкр. Бештау, ул. Глинки, д. 7" u="1"/>
        <s v="г. Ставрополь, ул. Дзержинского, д. 116в, корп. 2" u="1"/>
        <s v="г. Невинномысск, ул. Линейная, д. 11" u="1"/>
        <s v="г. Светлоград, пл. Выставочная, д. 9" u="1"/>
        <s v="г. Георгиевск, ул. Тургенева, д. 11" u="1"/>
        <s v="г. Пятигорск, ул. Орджоникидзе, д. 5" u="1"/>
        <s v="г. Ставрополь, ул. Гагарина, д. 2" u="1"/>
        <s v="г. Нефтекумск, мкр. 2-й, д. 10" u="1"/>
        <s v="г. Ессентуки, ул. Октябрьская, д. 274а" u="1"/>
        <s v="г. Невинномысск, ул. Гагарина, д. 59а" u="1"/>
        <s v="г. Невинномысск, ул. Гагарина, д. 59в" u="1"/>
        <s v="г. Ставрополь, проезд. Врачебный, д. 42" u="1"/>
        <s v="с. Донское, пер. Совхозный, д. 5" u="1"/>
        <s v="г. Кисловодск, ул. Шаумяна, д. 10, лит. А" u="1"/>
        <s v="с. Кочубеевское, ул. Октябрьской Революции, д. 71" u="1"/>
        <s v="г. Кисловодск, ул. Вокзальная, д. 12" u="1"/>
        <s v="г. Ессентуки, ул. Титова, д. 4" u="1"/>
        <s v="г. Ставрополь, ул. Л.Толстого, д. 96" u="1"/>
        <s v="г. Ставрополь, проезд. Передовой, д. 1А" u="1"/>
        <s v="г. Буденновск, мкр. №7, д. 23" u="1"/>
        <s v="г. Минеральные Воды, ул. Московская, д. 31" u="1"/>
        <s v="г. Невинномысск, ул. Линейная, д. 19а" u="1"/>
        <s v="г. Пятигорск, ул. 1-я Бульварная, д. 10" u="1"/>
        <s v="г. Кисловодск, ул. К.Цеткин, д. 27, лит. А" u="1"/>
        <s v="с. Кочубеевское, ул. Октябрьской Революции, д. 75" u="1"/>
        <s v="г. Невинномысск, б-р. Мира, д. 7" u="1"/>
        <s v="г. Кисловодск, ул. Шаумяна, д. 30" u="1"/>
        <s v="г. Пятигорск, пер. 5-й, д. 13" u="1"/>
        <s v="г. Георгиевск, ул. Моисеенко, д. 1" u="1"/>
        <s v="с. Кочубеевское, ул. Октябрьской Революции, д. 78" u="1"/>
        <s v="г. Ставрополь, ул. М.Морозова, д. 96" u="1"/>
        <s v="г. Пятигорск, ул. 1-я Бульварная, д. 20" u="1"/>
        <s v="г. Ставрополь, ул. Победы, д. 2" u="1"/>
        <s v="г. Железноводск, ул. Ленина, д. 141Т" u="1"/>
        <s v="г. Ставрополь, ул. Партизанская, д. 8/А" u="1"/>
        <s v="п. Тоннельный, ул. Королева, д. 47" u="1"/>
        <s v="г. Невинномысск, ул. Северная, д. 13а" u="1"/>
        <s v="г. Изобильный, ул. Красная, д. 1" u="1"/>
        <s v="г. Ставрополь, ул. Доваторцев, д. 7" u="1"/>
        <s v="г. Ставрополь, ул. Ленина, д. 446" u="1"/>
        <s v="г. Ставрополь, ул. Социалистическая, д. 2, корп. 1" u="1"/>
        <s v="г. Ставрополь, ул. Социалистическая, д. 6, корп. 1" u="1"/>
        <s v="г. Железноводск, ул. Энгельса, д. 43" u="1"/>
        <s v="г. Ставрополь, ул. Социалистическая, д. 8, корп. 1" u="1"/>
        <s v="г. Минеральные Воды, пр-кт. 22 Партсъезда, д. 5" u="1"/>
        <s v="г. Ставрополь, ул. Комсомольская, д. 4/б" u="1"/>
        <s v="г. Пятигорск, ул. Пальмиро Тольятти, д. 263а" u="1"/>
        <s v="г. Пятигорск, ул. Коста Хетагурова, д. 62, лит. А,Б,В" u="1"/>
        <s v="г. Ставрополь, ул. Ленина, д. 100" u="1"/>
        <s v="г. Георгиевск, ул. Калинина, д. 136" u="1"/>
        <s v="г. Железноводск, ул. Ленина, д. 58А" u="1"/>
        <s v="г. Ставрополь, проезд. Ботанический, д. 10" u="1"/>
        <s v="г. Ставрополь, проезд. Гвардейский, д. 16" u="1"/>
        <s v="г. Изобильный, пер. Ленина, д. 21" u="1"/>
        <s v="г. Георгиевск, ул. Калинина, д. 146" u="1"/>
        <s v="г. Ставрополь, пр-кт. Юности, д. 48, корп. 1" u="1"/>
        <s v="п. Рыздвяный, ул. Новая, д. 19" u="1"/>
        <s v="г. Минеральные Воды, ул. Московская, д. 33" u="1"/>
        <s v="г. Ставрополь, ул. Ленина, д. 380" u="1"/>
        <s v="п. Пятигорский, ул. Первомайская, д. 17" u="1"/>
        <s v="п. Солнечнодольск, ул. Молодежная, д. 3" u="1"/>
        <s v="г. Пятигорск, ул. Транзитная, д. 45/26" u="1"/>
        <s v="г. Ессентуки, ул. Огородная, д. 2" u="1"/>
        <s v="г. Светлоград, пл. Выставочная, д. 7" u="1"/>
        <s v="г. Ставрополь, проезд. Ботанический, д. 11" u="1"/>
        <s v="с. Курсавка, ул. Гагарина, д. 2" u="1"/>
        <s v="г. Нефтекумск, ул. Строителей, д. 16" u="1"/>
        <s v="г. Ставрополь, ул. Ясеновская, д. 48" u="1"/>
        <s v="г. Пятигорск, ул. Орджоникидзе, д. 3" u="1"/>
        <s v="с. Дивное, ул. Советская, д. 69" u="1"/>
        <s v="г. Нефтекумск, мкр. 1-й, д. 10" u="1"/>
        <s v="с. Дивное, ул. Советская, д. 79" u="1"/>
        <s v="г. Невинномысск, ул. Гагарина, д. 57а" u="1"/>
        <s v="г. Нефтекумск, мкр. 1-й, д. 11" u="1"/>
        <s v="с. Побегайловка, ул. Механизаторов, д. 4" u="1"/>
        <s v="г. Ставрополь, ул. Кирова, д. 35" u="1"/>
        <s v="г. Нефтекумск, мкр. 1-й, д. 12" u="1"/>
        <s v="г. Ессентуки, ул. Кисловодская, д. 24а, корп. 5" u="1"/>
        <s v="г. Ессентуки, ул. Озерная, д. 6" u="1"/>
        <s v="с. Кочубеевское, ул. Титова, д. 2" u="1"/>
        <s v="г. Нефтекумск, мкр. 1-й, д. 13" u="1"/>
        <s v="г. Пятигорск, ул. Октябрьская, д. 58а" u="1"/>
        <s v="г. Ставрополь, ул. Комсомольская, д. 8/б" u="1"/>
        <s v="г. Нефтекумск, мкр. 1-й, д. 14" u="1"/>
        <s v="г. Ставрополь, ул. Ломоносова, д. 34" u="1"/>
        <s v="с. Канглы, ст. 1832 км, д. 4" u="1"/>
        <s v="г. Невинномысск, ул. Линейная, д. 1/9" u="1"/>
        <s v="г. Нефтекумск, мкр. 1-й, д. 15" u="1"/>
        <s v="г. Зеленокумск, ул. Советская, д. 18" u="1"/>
        <s v="г. Ставрополь, проезд. Ботанический, д. 12" u="1"/>
        <s v="г. Нефтекумск, мкр. 1-й, д. 16" u="1"/>
        <s v="г. Ставрополь, пр-кт. Ворошилова, д. 5А" u="1"/>
        <s v="г. Нефтекумск, мкр. 1-й, д. 17" u="1"/>
        <s v="г. Изобильный, п. Сахзавода, д. 1" u="1"/>
        <s v="г. Нефтекумск, мкр. 1-й, д. 18" u="1"/>
        <s v="г. Минеральные Воды, ул. Московская, д. 35" u="1"/>
        <s v="г. Пятигорск, проезд. 2-й, д. 9" u="1"/>
        <s v="г. Нефтекумск, мкр. 1-й, д. 19" u="1"/>
        <s v="г. Невинномысск, б-р. Мира, д. 3" u="1"/>
        <s v="г. Пятигорск, ул. Московская, д. 94, корп. 1" u="1"/>
        <s v="г. Железноводск, п. Иноземцево, ул. Маяковского, д. 3" u="1"/>
        <s v="г. Невинномысск, ул. Гагарина, д. 5" u="1"/>
        <s v="г. Ставрополь, ул. М.Морозова, д. 94" u="1"/>
        <s v="г. Ставрополь, проезд. Ботанический, д. 13" u="1"/>
        <s v="г. Ставрополь, ул. Комсомольская, д. 3/а" u="1"/>
        <s v="г. Пятигорск, ул. Московская, д. 60" u="1"/>
        <s v="г. Железноводск, п. Иноземцево, ул. Маяковского, д. 5" u="1"/>
        <s v="г. Ставрополь, ул. Ленина, д. 406" u="1"/>
        <s v="г. Кисловодск, пр-кт. Карла Маркса, д. 4" u="1"/>
        <s v="г. Кисловодск, ул. Лермонтова, д. 14" u="1"/>
        <s v="с. Левокумское, ул. Комсомольская, д. 31" u="1"/>
        <s v="г. Лермонтов, ул. Ленина, д. 14" u="1"/>
        <s v="г. Ставрополь, ул. Маршала Жукова, д. 30" u="1"/>
        <s v="г. Ставрополь, ул. Васильева, д. 8" u="1"/>
        <s v="г. Пятигорск, ул. Восстания, д. 100" u="1"/>
        <s v="г. Железноводск, ул. Энгельса, д. 41" u="1"/>
        <s v="г. Ставрополь, ул. Социалистическая, д. 2, корп. 2" u="1"/>
        <s v="г. Пятигорск, ул. Московская, д. 14, корп. 10" u="1"/>
        <s v="г. Ставрополь, ул. Комсомольская, д. 4/а" u="1"/>
        <s v="г. Пятигорск, ул. Московская, д. 14, корп. 11" u="1"/>
        <s v="г. Ставрополь, ул. Социалистическая, д. 6, корп. 2" u="1"/>
        <s v="г. Пятигорск, ул. Московская, д. 80" u="1"/>
        <s v="г. Железноводск, п. Иноземцево, ул. Маяковского, д. 7" u="1"/>
        <s v="г. Пятигорск, ул. Московская, д. 14, корп. 12" u="1"/>
        <s v="г. Ставрополь, ул. Социалистическая, д. 8, корп. 2" u="1"/>
        <s v="г. Пятигорск, ул. Мира, д. 10" u="1"/>
        <s v="г. Минеральные Воды, ул. Почтовая, д. 15" u="1"/>
        <s v="г. Ставрополь, ул. Ленина, д. 200" u="1"/>
        <s v="г. Ставрополь, проезд. Ботанический, д. 14" u="1"/>
        <s v="г. Пятигорск, ул. Нины Попцовой, д. 7" u="1"/>
        <s v="г. Буденновск, мкр. №8, д. 17а" u="1"/>
        <s v="с. Дивное, ул. Чехова, д. 42" u="1"/>
        <s v="с. Левокумское, ул. Калашникова, д. 10" u="1"/>
        <s v="г. Ставрополь, ул. Маршала Жукова, д. 44" u="1"/>
        <s v="г. Минеральные Воды, ул. Московская, д. 37" u="1"/>
        <s v="г. Ставрополь, ул. Короленко, д. 15, корп. 2" u="1"/>
        <s v="г. Пятигорск, ул. Университетская, д. 2Б" u="1"/>
        <s v="г. Ипатово, ул. Заречная, д. 27" u="1"/>
        <s v="г. Пятигорск, ул. Крайнего, д. 83" u="1"/>
        <s v="г. Ставрополь, ул. Короленко, д. 25, корп. 2" u="1"/>
        <s v="г. Минеральные Воды, ул. Терешковой, д. 4" u="1"/>
        <s v="г. Минеральные Воды, ул. Терешковой, д. 6" u="1"/>
        <s v="г. Светлоград, пл. Выставочная, д. 5" u="1"/>
        <s v="г. Михайловск, заезд. Южный, д. 10" u="1"/>
        <s v="г. Ставрополь, пр-кт. Ворошилова, д. 10, корп. 4" u="1"/>
        <s v="г. Нефтекумск, ул. Строителей, д. 14" u="1"/>
        <s v="г. Минеральные Воды, ул. Терешковой, д. 9" u="1"/>
        <s v="п. Подкумок, ул. Тепличная, д. 10" u="1"/>
        <s v="г. Пятигорск, пр-кт. 40 лет Октября, д. 19, лит. А" u="1"/>
        <s v="г. Пятигорск, ул. Орджоникидзе, д. 1" u="1"/>
        <s v="г. Михайловск, заезд. Южный, д. 11" u="1"/>
        <s v="г. Нефтекумск, мкр. 0-й, д. 10" u="1"/>
        <s v="с. Левокумское, ул. Калашникова, д. 12" u="1"/>
        <s v="г. Ставрополь, ул. Ленина, д. 237" u="1"/>
        <s v="г. Невинномысск, ул. Линейная, д. 21" u="1"/>
        <s v="г. Железноводск, п. Иноземцево, ул. Достоевского, д. 3А" u="1"/>
        <s v="г. Нефтекумск, мкр. 0-й, д. 11" u="1"/>
        <s v="п. Новокумский, ул. Мичурина, д. 45" u="1"/>
        <s v="с. Побегайловка, ул. Механизаторов, д. 3" u="1"/>
        <s v="г. Михайловск, заезд. Южный, д. 12" u="1"/>
        <s v="г. Ставрополь, ул. Мира, д. 324/Б" u="1"/>
        <s v="г. Нефтекумск, мкр. 0-й, д. 12" u="1"/>
        <s v="г. Буденновск, ул. Лопатина, д. 159" u="1"/>
        <s v="г. Георгиевск, ул. Тургенева, д. 12" u="1"/>
        <s v="г. Ставрополь, ул. Ленина, д. 377" u="1"/>
        <s v="г. Ставрополь, пр-кт. Ворошилова, д. 7, корп. 4" u="1"/>
        <s v="г. Ставрополь, ул. Короленко, д. 20" u="1"/>
        <s v="г. Кисловодск, ул. Шаумяна, д. 24, лит. А" u="1"/>
        <s v="г. Ставрополь, ул. Кирова, д. 45" u="1"/>
        <s v="г. Ставрополь, ул. Ломоносова, д. 32" u="1"/>
        <s v="г. Пятигорск, ул. Орджоникидзе, д. 15" u="1"/>
        <s v="г. Невинномысск, ул. Матросова, д. 155А" u="1"/>
        <s v="с. Ульяновка, ул. Ленина, д. 56а" u="1"/>
        <s v="г. Пятигорск, ул. Орджоникидзе, д. 19" u="1"/>
        <s v="г. Нефтекумск, мкр. 0-й, д. 17" u="1"/>
        <s v="г. Ставрополь, ул. Доваторцев, д. 43, корп. 2" u="1"/>
        <s v="г. Железноводск, ул. Ленина, д. 5А" u="1"/>
        <s v="п. Солнечнодольск, ул. Молодежная, д. 1А" u="1"/>
        <s v="г. Михайловск, ул. Гагарина, д. 10" u="1"/>
        <s v="г. Железноводск, ул. Ленина, д. 5Б" u="1"/>
        <s v="г. Железноводск, ул. Ленина, д. 5В" u="1"/>
        <s v="г. Новоалександровск, ул. Железнодорожная, д. 29" u="1"/>
        <s v="г. Михайловск, ул. Гагарина, д. 12" u="1"/>
        <s v="г. Железноводск, ул. Ленина, д. 5Г" u="1"/>
        <s v="г. Железноводск, ул. Ленина, д. 5Д" u="1"/>
        <s v="г. Минеральные Воды, ул. Пушкина, д. 26" u="1"/>
        <s v="с. Дивное, пер. Лермонтова, д. 35" u="1"/>
        <s v="г. Кисловодск, ул. Чкалова, д. 41, лит. А" u="1"/>
        <s v="г. Кисловодск, ул. Чкалова, д. 41, лит. Б" u="1"/>
        <s v="г. Ставрополь, ул. Ленина, д. 114" u="1"/>
        <s v="г. Ставрополь, ул. Авиационная, д. 27" u="1"/>
        <s v="г. Железноводск, ул. Ленина, д. 5Е" u="1"/>
        <s v="г. Михайловск, ул. Пушкина, д. 33" u="1"/>
        <s v="г. Изобильный, ул. Красная, д. 16а" u="1"/>
        <s v="п. Затеречный, ул. Котельная, д. 3" u="1"/>
        <s v="г. Пятигорск, ул. Университетская, д. 2а" u="1"/>
        <s v="г. Ставрополь, ул. Ленина, д. 440" u="1"/>
        <s v="г. Кисловодск, ул. Фрунзе, д. 16, лит. А" u="1"/>
        <s v="г. Кисловодск, ул. 40 лет Октября, д. 8" u="1"/>
        <s v="г. Минеральные Воды, пр-кт. 22 Партсъезда, д. 30" u="1"/>
        <s v="г. Кисловодск, ул. Чернышевского, д. 24" u="1"/>
        <s v="г. Зеленокумск, ул. 50 лет Октября, д. 91" u="1"/>
        <s v="г. Ставрополь, ул. Дзержинского, д. 203" u="1"/>
        <s v="ст-ца. Барсуковская, ул. Линникова, д. 19" u="1"/>
        <s v="с. Александровское, ул. Калинина, д. 308" u="1"/>
        <s v="г. Ипатово, ул. Гагарина, д. 68" u="1"/>
        <s v="г. Ессентуки, ул. Октябрьская, д. 335" u="1"/>
        <s v="г. Ставрополь, пр-кт. Юности, д. 15" u="1"/>
        <s v="с. Курсавка, ул. Гагарина, д. 4" u="1"/>
        <s v="г. Нефтекумск, ул. Строителей, д. 26" u="1"/>
        <s v="г. Ессентуки, ул. Октябрьская, д. 473" u="1"/>
        <s v="г. Пятигорск, проезд. 2-й, д. 12" u="1"/>
        <s v="г. Ессентуки, ул. Пятигорская, д. 150" u="1"/>
        <s v="г. Минеральные Воды, ул. Пушкина, д. 66" u="1"/>
        <s v="г. Ессентуки, ул. Пятигорская, д. 154" u="1"/>
        <s v="г. Ессентуки, ул. Пятигорская, д. 156" u="1"/>
        <s v="г. Ессентуки, ул. Пятигорская, д. 158" u="1"/>
        <s v="г. Кисловодск, ул. Широкая, д. 24" u="1"/>
        <s v="г. Ставрополь, ул. Гагарина, д. 20" u="1"/>
        <s v="г. Нефтекумск, ул. Транспортная, д. 27" u="1"/>
        <s v="г. Ставрополь, ул. Ломоносова, д. 10а" u="1"/>
        <s v="г. Ставрополь, ул. Войтика, д. 43" u="1"/>
        <s v="г. Ставрополь, ул. Гагарина, д. 21" u="1"/>
        <s v="г. Пятигорск, ул. Козлова, д. 36а, лит. А" u="1"/>
        <s v="г. Невинномысск, ул. Чайковского, д. 4" u="1"/>
        <s v="г. Ставрополь, ул. Лермонтова, д. 79" u="1"/>
        <s v="г. Ставрополь, ул. Дзержинского, д. 233" u="1"/>
        <s v="г. Ставрополь, проезд. Томский, д. 6" u="1"/>
        <s v="г. Пятигорск, ул. Козлова, д. 24а" u="1"/>
        <s v="г. Невинномысск, ул. Павлова, д. 10а" u="1"/>
        <s v="п. Большевик, ул. Ленина, д. 12/1" u="1"/>
        <s v="г. Ставрополь, ул. Шевченко, д. 75" u="1"/>
        <s v="п. Рыздвяный, ул. Южная, д. 12" u="1"/>
        <s v="г. Пятигорск, ул. Московская, д. 76, корп. 2" u="1"/>
        <s v="г. Ставрополь, ул. Шевченко, д. 76" u="1"/>
        <s v="г. Ставрополь, ул. 50 лет ВЛКСМ, д. 20, корп. 4" u="1"/>
        <s v="п. Рыздвяный, ул. Южная, д. 14" u="1"/>
        <s v="г. Невинномысск, ул. Гагарина, д. 6" u="1"/>
        <s v="г. Ставрополь, проезд. Кооперативный, д. 10" u="1"/>
        <s v="г. Ставрополь, ул. Шевченко, д. 77" u="1"/>
        <s v="г. Невинномысск, б-р. Мира, д. 16" u="1"/>
        <s v="г. Пятигорск, ул. Зорге, д. 1" u="1"/>
        <s v="п. Рыздвяный, ул. Южная, д. 16" u="1"/>
        <s v="г. Буденновск, мкр. №8, д. 9" u="1"/>
        <s v="г. Ставрополь, ул. Шевченко, д. 78" u="1"/>
        <s v="г. Пятигорск, пр-кт. 40 лет Октября, д. 19, лит. А'" u="1"/>
        <s v="г. Ставрополь, ул. 50 лет ВЛКСМ, д. 51, корп. 4" u="1"/>
        <s v="г. Кисловодск, ул. Лермонтова, д. 24" u="1"/>
        <s v="г. Пятигорск, п. Горячеводский, пр-кт. Советской Армии, д. 114" u="1"/>
        <s v="г. Железноводск, мкр. Бештау, ул. Глинки, д. 1А" u="1"/>
        <s v="г. Ставрополь, ул. Шевченко, д. 79" u="1"/>
        <s v="г. Минеральные Воды, ул. Пролетарская, д. 14" u="1"/>
        <s v="г. Кисловодск, ул. Главная, д. 75" u="1"/>
        <s v="г. Невинномысск, ул. Чайковского, д. 8" u="1"/>
        <s v="с. Кочубеевское, ул. Гагарина, д. 123" u="1"/>
        <s v="г. Ставрополь, ул. Короленко, д. 15, корп. 1" u="1"/>
        <s v="с. Кочубеевское, ул. Гагарина, д. 125" u="1"/>
        <s v="г. Пятигорск, ул. Украинская, д. 58" u="1"/>
        <s v="с. Кочубеевское, ул. Гагарина, д. 127" u="1"/>
        <s v="г. Ставрополь, ул. Короленко, д. 25, корп. 1" u="1"/>
        <s v="г. Светлоград, пл. Выставочная, д. 1" u="1"/>
        <s v="г. Ессентуки, пер. Менделеева, д. 5а" u="1"/>
        <s v="г. Зеленокумск, ул. 50 лет Октября, д. 85" u="1"/>
        <s v="г. Нефтекумск, ул. Строителей, д. 10" u="1"/>
        <s v="г. Ставрополь, ул. Короленко, д. 16, корп. 2" u="1"/>
        <s v="г. Кисловодск, ул. Шаумяна, д. 21" u="1"/>
        <s v="г. Пятигорск, ул. Октябрьская, д. 72" u="1"/>
        <s v="г. Ставрополь, ул. Парижской Коммуны, д. 54" u="1"/>
        <s v="с. Кочубеевское, ул. Братская, д. 99" u="1"/>
        <s v="г. Георгиевск, ул. Октябрьская, д. 81" u="1"/>
        <s v="г. Невинномысск, ул. Чайковского, д. 16" u="1"/>
        <s v="с. Побегайловка, ул. Механизаторов, д. 1" u="1"/>
        <s v="г. Нефтекумск, ул. Строителей, д. 24" u="1"/>
        <s v="г. Ставрополь, ул. Ясеновская, д. 56" u="1"/>
        <s v="г. Кисловодск, ул. Главная, д. 18" u="1"/>
        <s v="с. Курсавка, ул. Гагарина, д. 5" u="1"/>
        <s v="г. Ессентуки, ул. Октябрьская, д. 451" u="1"/>
        <s v="с. Кочубеевское, ул. Октябрьской Революции, д. 60" u="1"/>
        <s v="г. Ипатово, ул. Циолковского, д. 11" u="1"/>
        <s v="г. Ессентуки, ул. Октябрьская, д. 452" u="1"/>
        <s v="г. Светлоград, пл. Выставочная, д. 10" u="1"/>
        <s v="г. Ессентуки, ул. Пятигорская, д. 130" u="1"/>
        <s v="г. Светлоград, пл. Выставочная, д. 12" u="1"/>
        <s v="г. Светлоград, пл. Выставочная, д. 14" u="1"/>
        <s v="г. Светлоград, пл. Выставочная, д. 15" u="1"/>
        <s v="г. Ставрополь, ул. 50 лет ВЛКСМ, д. 35, корп. 4" u="1"/>
        <s v="г. Светлоград, пл. Выставочная, д. 16" u="1"/>
        <s v="г. Ессентуки, ул. Пятигорская, д. 136" u="1"/>
        <s v="г. Ставрополь, проезд. Литейный, д. 1" u="1"/>
        <s v="г. Пятигорск, ул. Матвеева, д. 119, корп. 3" u="1"/>
        <s v="г. Ставрополь, проезд. Литейный, д. 5" u="1"/>
        <s v="г. Ставрополь, проезд. Литейный, д. 6" u="1"/>
        <s v="г. Ставрополь, проезд. Литейный, д. 7" u="1"/>
        <s v="г. Буденновск, мкр. №8, д. 22" u="1"/>
        <s v="г. Ставрополь, проезд. Литейный, д. 9" u="1"/>
        <s v="г. Ставрополь, проезд. Ленинградский, д. 17" u="1"/>
        <s v="г. Ставрополь, ул. Короленко, д. 31" u="1"/>
        <s v="г. Ставрополь, проезд. Врачебный, д. 43" u="1"/>
        <s v="с. Винсады, ул. Ленина, д. 37" u="1"/>
        <s v="г. Ставрополь, проезд. Томский, д. 4" u="1"/>
        <s v="г. Ставрополь, ул. Маяковского, д. 40" u="1"/>
        <s v="г. Кисловодск, пер. Яновского, д. 4" u="1"/>
        <s v="г. Михайловск, заезд. Южный, д. 6" u="1"/>
        <s v="г. Ставрополь, ул. Бруснева, д. 12, корп. 3" u="1"/>
        <s v="г. Ставрополь, ул. Ленина, д. 318, корп. 2" u="1"/>
        <s v="г. Пятигорск, ул. 22 км. Лермонтовский разъезд, д. 1" u="1"/>
        <s v="г. Лермонтов, ул. Гагарина, д. 21" u="1"/>
        <s v="г. Ставрополь, ул. Вокзальная, д. 6" u="1"/>
        <s v="г. Ставрополь, ул. Комсомольская, д. 62" u="1"/>
        <s v="г. Невинномысск, ул. Лазо, д. 10" u="1"/>
        <s v="с. Грачевка, ул. Ставропольская, д. 62" u="1"/>
        <s v="г. Минеральные Воды, ул. Горская, д. 65" u="1"/>
        <s v="г. Кисловодск, ул. Чкалова, д. 60а, лит. А" u="1"/>
        <s v="г. Кисловодск, ул. Шаумяна, д. 5, лит. А" u="1"/>
        <s v="г. Ставрополь, ул. Дзержинского, д. 211А" u="1"/>
        <s v="г. Пятигорск, ул. Мира, д. 6" u="1"/>
        <s v="г. Михайловск, ул. Пушкина, д. 47" u="1"/>
        <s v="г. Георгиевск, ул. Кочубея, д. 16" u="1"/>
        <s v="г. Ставрополь, ул. Голенева, д. 6а" u="1"/>
        <s v="г. Ставрополь, ул. Ленина, д. 318, корп. 3" u="1"/>
        <s v="г. Пятигорск, ул. 1-я Бульварная, д. 31" u="1"/>
        <s v="с. Новая Жизнь, ул. Школьная, д. 26" u="1"/>
        <s v="г. Ставрополь, ул. Орджоникидзе, д. 60" u="1"/>
        <s v="г. Пятигорск, ул. Сельская, д. 3" u="1"/>
        <s v="г. Буденновск, мкр. №8, д. 19" u="1"/>
        <s v="г. Зеленокумск, ул. 50 лет Октября, д. 70" u="1"/>
        <s v="г. Пятигорск, ул. Пушкинская, д. 13А" u="1"/>
        <s v="г. Георгиевск, ул. Калинина, д. 148" u="1"/>
        <s v="г. Георгиевск, ул. Быкова, д. 10" u="1"/>
        <s v="г. Ставрополь, ул. Орджоникидзе, д. 42" u="1"/>
        <s v="г. Минеральные Воды, ул. Бештаугорская, д. 7" u="1"/>
        <s v="г. Ставрополь, ул. К.Хетагурова, д. 1" u="1"/>
        <s v="г. Железноводск, ул. Косякина, д. 28" u="1"/>
        <s v="г. Ставрополь, ул. К.Хетагурова, д. 3" u="1"/>
        <s v="г. Пятигорск, ул. Спортивная, д. 4, корп. 1" u="1"/>
        <s v="г. Георгиевск, ул. Октябрьская, д. 69" u="1"/>
        <s v="г. Ставрополь, ул. К.Хетагурова, д. 5" u="1"/>
        <s v="г. Изобильный, ул. Красная, д. 10а" u="1"/>
        <s v="г. Ставрополь, ул. К.Хетагурова, д. 6" u="1"/>
        <s v="г. Ставрополь, ул. Доваторцев, д. 30, лит. а" u="1"/>
        <s v="г. Ставрополь, ул. К.Хетагурова, д. 8" u="1"/>
        <s v="г. Кисловодск, ул. Гагарина, д. 24, лит. А" u="1"/>
        <s v="с. Грачевка, ул. Ставропольская, д. 66" u="1"/>
        <s v="г. Ессентуки, ул. Октябрьская, д. 433" u="1"/>
        <s v="г. Ессентуки, ул. Октябрьская, д. 435" u="1"/>
        <s v="г. Кисловодск, ул. Героев Медиков, д. 4" u="1"/>
        <s v="г. Ессентуки, ул. Пятигорская, д. 116" u="1"/>
        <s v="с. Курсавка, ул. Гагарина, д. 6" u="1"/>
        <s v="г. Георгиевск, ул. Фрунзе, д. 2" u="1"/>
        <s v="с. Левокумское, ул. Гагарина, д. 32" u="1"/>
        <s v="г. Ставрополь, пр-кт. Юности, д. 26" u="1"/>
        <s v="г. Кисловодск, ул. Гагарина, д. 26, лит. А" u="1"/>
        <s v="г. Кисловодск, пер. Узкий, д. 9" u="1"/>
        <s v="г. Зеленокумск, ул. Советская, д. 24" u="1"/>
        <s v="г. Минеральные Воды, пр-кт. Карла Маркса, д. 68" u="1"/>
        <s v="г. Ставрополь, пр-кт. Юности, д. 46" u="1"/>
        <s v="г. Ставрополь, проезд. Томский, д. 2" u="1"/>
        <s v="г. Ставрополь, ул. М.Морозова, д. 7А" u="1"/>
        <s v="г. Пятигорск, ул. Московская, д. 12" u="1"/>
        <s v="г. Пятигорск, ул. Московская, д. 76, корп. 1" u="1"/>
        <s v="п. Большевик, ул. Ленина, д. 14/1" u="1"/>
        <s v="п. Солнечнодольск, ул. Строителей, д. 8" u="1"/>
        <s v="г. Пятигорск, п. Горячеводский, ул. Юбилейная, д. 21" u="1"/>
        <s v="г. Минеральные Воды, пр-кт. 22 Партсъезда, д. 92" u="1"/>
        <s v="г. Лермонтов, ул. Патриса Лумумбы, д. 6" u="1"/>
        <s v="г. Ставрополь, ул. Орджоникидзе, д. 46" u="1"/>
        <s v="г. Кисловодск, пер. Зенитный, д. 3" u="1"/>
        <s v="г. Пятигорск, ул. Московская, д. 78, корп. 3" u="1"/>
        <s v="г. Пятигорск, ул. Пушкинская, д. 1" u="1"/>
        <s v="г. Пятигорск, ул. Комарова, д. 30" u="1"/>
        <s v="г. Кисловодск, ул. Кольцова, д. 28" u="1"/>
        <s v="г. Ставрополь, ул. Краснофлотская, д. 80" u="1"/>
        <s v="г. Пятигорск, ул. Московская, д. 62" u="1"/>
        <s v="г. Пятигорск, ул. Московская, д. 88, корп. 3" u="1"/>
        <s v="г. Минеральные Воды, пр-кт. Карла Маркса, д. 50" u="1"/>
        <s v="п. Солнечнодольск, ул. Набережная, д. 10а" u="1"/>
        <s v="г. Пятигорск, ул. Пушкинская, д. 3" u="1"/>
        <s v="г. Невинномысск, ул. Линейная, д. 3" u="1"/>
        <s v="г. Ставрополь, ул. Ленина, д. 414" u="1"/>
        <s v="г. Ставрополь, ул. Орджоникидзе, д. 78" u="1"/>
        <s v="п. Солнечнодольск, б-р. Солнечный, д. 5" u="1"/>
        <s v="г. Невинномысск, б-р. Мира, д. 10" u="1"/>
        <s v="с. Старомарьевка, ул. Дорожная, д. 6" u="1"/>
        <s v="г. Зеленокумск, ул. 50 лет Октября, д. 65" u="1"/>
        <s v="г. Зеленокумск, ул. 50 лет Октября, д. 66" u="1"/>
        <s v="г. Пятигорск, ул. Украинская, д. 59" u="1"/>
        <s v="г. Пятигорск, ул. Пушкинская, д. 5" u="1"/>
        <s v="г. Зеленокумск, ул. 50 лет Октября, д. 69" u="1"/>
        <s v="г. Ставрополь, пр-кт. Юности, д. 3, корп. 2" u="1"/>
        <s v="г. Ставрополь, ул. Шаумяна, д. 14" u="1"/>
        <s v="с. Кочубеевское, ул. Братская, д. 95" u="1"/>
        <s v="г. Георгиевск, ул. Октябрьская, д. 42" u="1"/>
        <s v="г. Георгиевск, ул. Октябрьская, д. 44" u="1"/>
        <s v="г. Пятигорск, ул. Юлиуса Фучика, д. 10" u="1"/>
        <s v="г. Ставрополь, ул. Короленко, д. 17, корп. 2" u="1"/>
        <s v="г. Ессентуки, ул. Интернациональная, д. 15" u="1"/>
        <s v="г. Пятигорск, ул. Пушкинская, д. 7" u="1"/>
        <s v="г. Пятигорск, ул. Юлиуса Фучика, д. 11" u="1"/>
        <s v="г. Пятигорск, ул. Юлиуса Фучика, д. 21" u="1"/>
        <s v="г. Ессентуки, ул. Шоссейная, д. 14" u="1"/>
        <s v="г. Пятигорск, ул. Пушкинская, д. 9" u="1"/>
        <s v="с. Курсавка, ул. Гагарина, д. 7" u="1"/>
        <s v="г. Ставрополь, ул. Чапаева, д. 11" u="1"/>
        <s v="г. Ессентуки, ул. Пятигорская, д. 110а" u="1"/>
        <s v="г. Ессентуки, ул. Пятигорская, д. 114а" u="1"/>
        <s v="г. Пятигорск, ул. Егоршина, д. 6" u="1"/>
        <s v="г. Кисловодск, ул. Островского, д. 33" u="1"/>
        <s v="п. Новокумский, ул. Мичурина, д. 47" u="1"/>
        <s v="г. Ставрополь, ул. Короленко, д. 12" u="1"/>
        <s v="г. Зеленокумск, ул. Советская, д. 22" u="1"/>
        <s v="г. Кисловодск, пер. Крестьянский, д. 11, лит. А" u="1"/>
        <s v="г. Минеральные Воды, пр-кт. Карла Маркса, д. 60" u="1"/>
        <s v="г. Железноводск, ул. Ленина, д. 23" u="1"/>
        <s v="г. Лермонтов, ул. Матвиенко, д. 10, корп. 1" u="1"/>
        <s v="г. Пятигорск, ул. Юлиуса Фучика, д. 12" u="1"/>
        <s v="г. Невинномысск, ул. Линейная, д. 21а" u="1"/>
        <s v="г. Ессентуки, ул. Шоссейная, д. 16" u="1"/>
        <s v="г. Ессентуки, ул. Интернациональная, д. 46" u="1"/>
        <s v="г. Пятигорск, ул. Акопянца, д. 2А" u="1"/>
        <s v="г. Ставрополь, ул. Ленина, д. 385" u="1"/>
        <s v="г. Ставрополь, ул. Фроленко, д. 8" u="1"/>
        <s v="г. Ессентуки, ул. Титова, д. 11" u="1"/>
        <s v="г. Пятигорск, ул. Юлиуса Фучика, д. 23" u="1"/>
        <s v="г. Ессентуки, ул. Шоссейная, д. 18" u="1"/>
        <s v="г. Ставрополь, проезд. Кооперативный, д. 1" u="1"/>
        <s v="г. Пятигорск, ул. Козлова, д. 54а" u="1"/>
        <s v="г. Новоалександровск, пер. Тургенева, д. 25" u="1"/>
        <s v="г. Ставрополь, ул. Ленина, д. 328, корп. 12" u="1"/>
        <s v="г. Светлоград, ул. Кирова, д. 17" u="1"/>
        <s v="г. Пятигорск, ул. Юлиуса Фучика, д. 15" u="1"/>
        <s v="ст-ца. Незлобная, ул. Ленина, д. 3" u="1"/>
        <s v="г. Ставрополь, проезд. Кооперативный, д. 2" u="1"/>
        <s v="г. Лермонтов, ул. Решетника, д. 4" u="1"/>
        <s v="г. Минеральные Воды, пр-кт. Карла Маркса, д. 70" u="1"/>
        <s v="г. Георгиевск, ул. Калинина, д. 119" u="1"/>
        <s v="г. Георгиевск, ул. Мира, д. 5" u="1"/>
        <s v="г. Кисловодск, ул. Березовская, д. 16, лит. А" u="1"/>
        <s v="г. Минеральные Воды, ул. Почтовая, д. 24" u="1"/>
        <s v="г. Пятигорск, ст-ца. Константиновская, ул. Ленина, д. 40" u="1"/>
        <s v="г. Георгиевск, ул. Калинина, д. 129" u="1"/>
        <s v="с. Красногвардейское, ул. Кирова, д. 3" u="1"/>
        <s v="г. Ставрополь, ул. Ленина, д. 122" u="1"/>
        <s v="г. Пятигорск, ул. Юлиуса Фучика, д. 17" u="1"/>
        <s v="г. Благодарный, ул. Вокзальная, д. 52" u="1"/>
        <s v="г. Ставрополь, проезд. Кооперативный, д. 3" u="1"/>
        <s v="г. Кисловодск, пр-кт. Победы, д. 149" u="1"/>
        <s v="п. Затеречный, ул. Почтовая, д. 30" u="1"/>
        <s v="г. Георгиевск, ул. Октябрьская, д. 23" u="1"/>
        <s v="г. Новопавловск, ул. Зеленая, д. 2" u="1"/>
        <s v="г. Георгиевск, ул. Октябрьская, д. 25" u="1"/>
        <s v="г. Ставрополь, ул. Короленко, д. 2, корп. 1" u="1"/>
        <s v="г. Невинномысск, ул. Маяковского, д. 1" u="1"/>
        <s v="г. Ставрополь, ул. Пушкина, д. 25" u="1"/>
        <s v="г. Лермонтов, ул. Патриса Лумумбы, д. 4а" u="1"/>
        <s v="г. Новопавловск, ул. Зеленая, д. 4" u="1"/>
        <s v="п. Горячеводский, ул. Ленина, д. 49" u="1"/>
        <s v="г. Кисловодск, ул. Чкалова, д. 4" u="1"/>
        <s v="с. Александровское, ул. Калинина, д. 318" u="1"/>
        <s v="г. Кисловодск, ул. Чкалова, д. 46/а" u="1"/>
        <s v="г. Невинномысск, ул. Маяковского, д. 2" u="1"/>
        <s v="г. Пятигорск, ул. Юлиуса Фучика, д. 19" u="1"/>
        <s v="г. Невинномысск, ул. Северная, д. 5" u="1"/>
        <s v="г. Ставрополь, проезд. Готвальда, д. 13" u="1"/>
        <s v="г. Кисловодск, ул. Березовская, д. 30" u="1"/>
        <s v="г. Кисловодск, ул. Островского, д. 13" u="1"/>
        <s v="г. Ставрополь, проезд. Кооперативный, д. 4" u="1"/>
        <s v="с. Курсавка, ул. Гагарина, д. 8" u="1"/>
        <s v="г. Кисловодск, ул. Березовская, д. 33" u="1"/>
        <s v="г. Зеленокумск, ул. Советская, д. 20" u="1"/>
        <s v="п. Затеречный, ул. Почтовая, д. 35" u="1"/>
        <s v="г. Ипатово, ул. Орджоникидзе, д. 62" u="1"/>
        <s v="г. Кисловодск, ул. Набережная, д. 59" u="1"/>
        <s v="с. Донское, ул. Трунова, д. 24" u="1"/>
        <s v="г. Ставрополь, ул. Ленина, д. 365А" u="1"/>
        <s v="с. Донское, ул. Трунова, д. 26" u="1"/>
        <s v="г. Ессентуки, ул. Пушкина, д. 50, лит. К" u="1"/>
        <s v="г. Ставрополь, ул. Доваторцев, д. 86/1-86/2" u="1"/>
        <s v="г. Ставрополь, ул. Л.Толстого, д. 13" u="1"/>
        <s v="г. Кисловодск, ул. Московская, д. 3А" u="1"/>
        <s v="г. Пятигорск, ул. 295 Стрелковой Дивизии, д. 8" u="1"/>
        <s v="г. Ставрополь, проезд. Кооперативный, д. 5" u="1"/>
        <s v="г. Ставрополь, ул. Мира, д. 280/5" u="1"/>
        <s v="г. Кисловодск, ул. Кутузова, д. 24" u="1"/>
        <s v="г. Георгиевск, ул. Кирова, д. 170" u="1"/>
        <s v="г. Георгиевск, ул. Кутузова, д. 4" u="1"/>
        <s v="г. Пятигорск, ул. Мира, д. 37" u="1"/>
        <s v="с. Солуно-Дмитриевское, ул. Заводская, д. 22" u="1"/>
        <s v="г. Пятигорск, пр-кт. 40 лет Октября, д. 91а" u="1"/>
        <s v="г. Минеральные Воды, ул. Горская, д. 6" u="1"/>
        <s v="г. Пятигорск, ул. Московская, д. 78, корп. 2" u="1"/>
        <s v="г. Ставрополь, проезд. Ленинградский, д. 22" u="1"/>
        <s v="п. Анджиевский, ул. Заводская, д. 28" u="1"/>
        <s v="г. Кисловодск, ул. Красноармейская, д. 7" u="1"/>
        <s v="г. Ставрополь, проезд. Металлистов, д. 9" u="1"/>
        <s v="г. Кисловодск, пр-кт. Мира, д. 4, лит. Б" u="1"/>
        <s v="г. Кисловодск, ул. Кутузова, д. 26" u="1"/>
        <s v="г. Пятигорск, ул. Московская, д. 88, корп. 2" u="1"/>
        <s v="с. Курсавка, пер. Подстанционный, д. 1" u="1"/>
        <s v="г. Кисловодск, ул. Коминтерна, д. 7, лит. Б" u="1"/>
        <s v="с. Лиман, ул. Ленина, д. 68" u="1"/>
        <s v="г. Пятигорск, ул. Подстанционная, д. 4" u="1"/>
        <s v="г. Невинномысск, ул. Маяковского, д. 6" u="1"/>
        <s v="г. Ставрополь, проезд. Кооперативный, д. 6" u="1"/>
        <s v="г. Пятигорск, ул. Аллея Строителей, д. 10, корп. 1" u="1"/>
        <s v="с. Александровское, ул. Пионерская, д. 90" u="1"/>
        <s v="г. Пятигорск, ул. Подстанционная, д. 5" u="1"/>
        <s v="г. Лермонтов, ул. Гагарина, д. 7а" u="1"/>
        <s v="г. Железноводск, ул. Октябрьская, д. 41" u="1"/>
        <s v="с. Александровское, ул. Пионерская, д. 92" u="1"/>
        <s v="г. Пятигорск, ул. Московская, д. 20/26" u="1"/>
        <s v="г. Лермонтов, ул. Гагарина, д. 4" u="1"/>
        <s v="г. Минеральные Воды, ул. Горская, д. 8" u="1"/>
        <s v="с. Бурлацкое, ул. 60 лет Октября, д. 32" u="1"/>
        <s v="г. Пятигорск, ст-ца. Константиновская, ул. Ленина, д. 24" u="1"/>
        <s v="г. Пятигорск, ст-ца. Константиновская, ул. Ленина, д. 26" u="1"/>
        <s v="г. Железноводск, ул. Октябрьская, д. 51" u="1"/>
        <s v="г. Пятигорск, пр-кт. Калинина, д. 24" u="1"/>
        <s v="ст-ца. Курская, ул. Акулова, д. 78" u="1"/>
        <s v="г. Ставрополь, проезд. Кооперативный, д. 7" u="1"/>
        <s v="с. Солдато-Александровское, ул. Шоссейная, д. 5" u="1"/>
        <s v="г. Ставрополь, ул. Дзержинского, д. 174" u="1"/>
        <s v="г. Пятигорск, ул. Ессентукская, д. 78" u="1"/>
        <s v="г. Пятигорск, пр-кт. Калинина, д. 108" u="1"/>
        <s v="г. Буденновск, мкр. №8, д. 21" u="1"/>
        <s v="г. Ставрополь, пр-кт. К.Маркса, д. 90" u="1"/>
        <s v="с. Кочубеевское, ул. Коллективная, д. 39" u="1"/>
        <s v="г. Кисловодск, ул. Березовская, д. 10" u="1"/>
        <s v="п. Рыздвяный, ул. Южная, д. 8а" u="1"/>
        <s v="ИТОГО ПО СУБЪЕКТУ:" u="1"/>
        <s v="г. Кисловодск, ул. Березовская, д. 13" u="1"/>
        <s v="г. Железноводск, ул. Октябрьская, д. 71" u="1"/>
        <s v="г. Ставрополь, проезд. Кооперативный, д. 8" u="1"/>
        <s v="с. Курсавка, ул. Гагарина, д. 9" u="1"/>
        <s v="с. Кочубеевское, ул. Октябрьской Революции, д. 58" u="1"/>
        <s v="с. Александровское, ул. Берегового, д. 4" u="1"/>
        <s v="г. Ставрополь, ул. Ленина, д. 399" u="1"/>
        <s v="г. Кисловодск, ул. Чкалова, д. 66" u="1"/>
        <s v="г. Ессентуки, ул. Буачидзе, д. 14" u="1"/>
        <s v="с. Кочубеевское, ул. Титова, д. 4а" u="1"/>
        <s v="г. Ставрополь, ул. Короленко, д. 23" u="1"/>
        <s v="с. Курсавка, ул. Войтика, д. 232" u="1"/>
        <s v="г. Пятигорск, ул. Подстанционная, д. 16" u="1"/>
        <s v="г. Ставрополь, проезд. Кооперативный, д. 9" u="1"/>
        <s v="г. Кисловодск, пер. Яновского, д. 6" u="1"/>
        <s v="г. Кисловодск, ул. 40 лет Октября, д. 7а" u="1"/>
        <s v="г. Кисловодск, пр-кт. Мира, д. 4, лит. А" u="1"/>
        <s v="г. Пятигорск, ул. Теплосерная, д. 29" u="1"/>
        <s v="г. Пятигорск, ул. 1-я Бульварная, д. 12" u="1"/>
        <s v="г. Ставрополь, ул. Фроленко, д. 2" u="1"/>
        <s v="г. Ессентуки, ул. Воровского, д. 2" u="1"/>
        <s v="г. Ставрополь, ул. М.Морозова, д. 25" u="1"/>
        <s v="г. Буденновск, мкр. №8, д. 18" u="1"/>
        <s v="г. Ставрополь, ул. Голенева, д. 35" u="1"/>
        <s v="г. Ставрополь, ул. Ленина, д. 408а" u="1"/>
        <s v="г. Ессентуки, пер. Суворовский, д. 2" u="1"/>
        <s v="г. Лермонтов, ул. Гагарина, д. 3а" u="1"/>
        <s v="г. Невинномысск, ул. Матросова, д. 1в" u="1"/>
        <s v="с. Левокумское, тер. 1 Микрорайон, д. 4" u="1"/>
        <s v="с. Александровское, ул. Заводская, д. 15" u="1"/>
        <s v="г. Пятигорск, ул. Аллея Строителей, д. 10, корп. 2" u="1"/>
        <s v="г. Буденновск, пер. Новый, д. 1" u="1"/>
        <s v="г. Невинномысск, ул. Юбилейная, д. 1" u="1"/>
        <s v="г. Кисловодск, пр-кт. Победы, д. 92" u="1"/>
        <s v="г. Ставрополь, пр-кт. Юности, д. 28/1" u="1"/>
        <s v="с. Новая Жизнь, ул. Школьная, д. 28" u="1"/>
        <s v="г. Кисловодск, ул. Линейная, д. 27" u="1"/>
        <s v="с. Краснокумское, ул. Кирова, д. 37" u="1"/>
        <s v="г. Новопавловск, ул. Восточная, д. 5" u="1"/>
        <s v="г. Ставрополь, ул. Голенева, д. 39" u="1"/>
        <s v="г. Пятигорск, ул. Панагюриште, д. 18" u="1"/>
        <s v="г. Пятигорск, пл. Ленина, д. 4" u="1"/>
        <s v="г. Ставрополь, ул. Комсомольская, д. 93" u="1"/>
        <s v="г. Кисловодск, ул. Марцинкевича, д. 75" u="1"/>
        <s v="г. Кисловодск, ул. Линейная, д. 29" u="1"/>
        <s v="г. Пятигорск, ул. Пушкинская, д. 15а" u="1"/>
        <s v="п. Ясная Поляна, ул. Московская, д. 2" u="1"/>
        <s v="с. Александровское, ул. Калинина, д. 316" u="1"/>
        <s v="г. Пятигорск, пл. Ленина, д. 6" u="1"/>
        <s v="г. Пятигорск, пр-кт. 40 лет Октября, д. 67А" u="1"/>
        <s v="п. Горячеводский, ул. Ясная, д. 2" u="1"/>
        <s v="г. Ставрополь, ул. Дзержинского, д. 1А" u="1"/>
        <s v="г. Ставрополь, ул. Дзержинского, д. 2А" u="1"/>
        <s v="г. Михайловск, мкр. СНИИСХ, д. 6" u="1"/>
        <s v="с. Кочубеевское, ул. Октябрьской Революции, д. 75а" u="1"/>
        <s v="г. Ставрополь, пр-кт. К.Маркса, д. 70" u="1"/>
        <s v="г. Ставрополь, пр-кт. К.Маркса, д. 71" u="1"/>
        <s v="г. Ставрополь, пр-кт. К.Маркса, д. 72" u="1"/>
        <s v="г. Ессентуки, ул. Титова, д. 8а" u="1"/>
        <s v="г. Пятигорск, пл. Ленина, д. 8" u="1"/>
        <s v="г. Ставрополь, пр-кт. К.Маркса, д. 77" u="1"/>
        <s v="г. Ставрополь, пр-кт. К.Маркса, д. 78" u="1"/>
        <s v="г. Невинномысск, ул. Белово, д. 7" u="1"/>
        <s v="г. Кисловодск, ул. Ге Ксении, д. 16" u="1"/>
        <s v="г. Буденновск, мкр. №7/1, д. 35" u="1"/>
        <s v="г. Кисловодск, ул. 40 лет Октября, д. 17" u="1"/>
        <s v="г. Ставрополь, ул. Лермонтова, д. 81" u="1"/>
        <s v="г. Кисловодск, ул. Марцинкевича, д. 87" u="1"/>
        <s v="с. Левокумское, ул. Гагарина, д. 34" u="1"/>
        <s v="г. Пятигорск, пр-кт. 40 лет Октября, д. 28а" u="1"/>
        <s v="г. Ставрополь, ул. Ленина, д. 405" u="1"/>
        <s v="г. Михайловск, ул. Фрунзе, д. 6а" u="1"/>
        <s v="г. Пятигорск, ул. Новороссийская, д. 7А" u="1"/>
        <s v="г. Невинномысск, ул. Апанасенко, д. 2" u="1"/>
        <s v="ст-ца. Курская, пер. Школьный, д. 15" u="1"/>
        <s v="г. Пятигорск, ул. Теплосерная, д. 13" u="1"/>
        <s v="г. Ессентуки, ул. Титова, д. 14" u="1"/>
        <s v="г. Пятигорск, ул. Московская, д. 78, корп. 1" u="1"/>
        <s v="г. Ставрополь, проезд. Металлистов, д. 7" u="1"/>
        <s v="г. Пятигорск, ул. Московская, д. 88, корп. 1" u="1"/>
        <s v="г. Пятигорск, ул. Аллея Строителей, д. 4/1а" u="1"/>
        <s v="с. Донское, ул. Солнечная, д. 10" u="1"/>
        <s v="г. Железноводск, п. Иноземцево, ул. Пушкина, д. 6, лит. А" u="1"/>
        <s v="г. Ставрополь, проезд. Передовой, д. 1" u="1"/>
        <s v="г. Невинномысск, б-р. Мира, д. 38" u="1"/>
        <s v="г. Невинномысск, ул. Маяковского, д. 14а" u="1"/>
        <s v="г. Ставрополь, ул. Пржевальского, д. 5" u="1"/>
        <s v="г. Минеральные Воды, ул. Советская, д. 84" u="1"/>
        <s v="г. Зеленокумск, ул. 50 лет Октября, д. 21" u="1"/>
        <s v="г. Ессентуки, ул. Свободы, д. 43" u="1"/>
        <s v="г. Ставрополь, ул. 45 Параллель, д. 11, корп. 1" u="1"/>
        <s v="г. Зеленокумск, ул. 50 лет Октября, д. 23" u="1"/>
        <s v="г. Зеленокумск, ул. 50 лет Октября, д. 25" u="1"/>
        <s v="с. Грачевка, ул. Советская, д. 26" u="1"/>
        <s v="г. Пятигорск, ул. Московская, д. 64" u="1"/>
        <s v="г. Ставрополь, проезд. Передовой, д. 2" u="1"/>
        <s v="г. Ставрополь, ул. Мира, д. 304/А" u="1"/>
        <s v="г. Ставрополь, ул. Завокзальная, д. 33а, лит. Б" u="1"/>
        <s v="г. Ставрополь, ул. Дзержинского, д. 27Б" u="1"/>
        <s v="г. Изобильный, пер. Ленина, д. 17" u="1"/>
        <s v="г. Ставрополь, ул. М.Морозова, д. 17А" u="1"/>
        <s v="г. Кисловодск, ул. Горького, д. 32" u="1"/>
        <s v="г. Пятигорск, ул. Московская, д. 74" u="1"/>
        <s v="г. Невинномысск, ул. Менделеева, д. 18а" u="1"/>
        <s v="г. Ставрополь, ул. Селекционная станция, д. 1" u="1"/>
        <s v="г. Ставрополь, ул. Мира, д. 324/А" u="1"/>
        <s v="г. Ставрополь, ул. Селекционная станция, д. 2" u="1"/>
        <s v="г. Невинномысск, ул. Линейная, д. 5" u="1"/>
        <s v="г. Пятигорск, пр-кт. Калинина, д. 20" u="1"/>
        <s v="г. Ставрополь, ул. Селекционная станция, д. 3" u="1"/>
        <s v="г. Ставрополь, ул. Короленко, д. 14/1" u="1"/>
        <s v="г. Ставрополь, ул. Селекционная станция, д. 4" u="1"/>
        <s v="г. Пятигорск, п. Горячеводский, ул. 7-я Линия, д. 98" u="1"/>
        <s v="г. Ставрополь, проезд. Передовой, д. 3" u="1"/>
        <s v="г. Ставрополь, пер. Чкалова, д. 2" u="1"/>
        <s v="г. Ставрополь, ул. Ленина, д. 422" u="1"/>
        <s v="г. Кисловодск, пр-кт. Победы, д. 157" u="1"/>
        <s v="г. Ставрополь, ул. Селекционная станция, д. 8" u="1"/>
        <s v="с. Курсавка, ул. Гагарина, д. 12" u="1"/>
        <s v="г. Минеральные Воды, пр-кт. 22 Партсъезда, д. 88" u="1"/>
        <s v="г. Ставрополь, ул. Ленина, д. 397, корп. 1" u="1"/>
        <s v="г. Кисловодск, ул. Ярошенко, д. 12" u="1"/>
        <s v="г. Ставрополь, ул. Дзержинского, д. 223Г" u="1"/>
        <s v="г. Кисловодск, ул. Горького, д. 36" u="1"/>
        <s v="г. Ставрополь, ул. Короленко, д. 29, корп. 2" u="1"/>
        <s v="с. Александровское, ул. Берегового, д. 2" u="1"/>
        <s v="г. Кисловодск, ул. Горького, д. 38" u="1"/>
        <s v="г. Ставрополь, ул. Пушкина, д. 73" u="1"/>
        <s v="г. Ипатово, ул. Циолковского, д. 14" u="1"/>
        <s v="г. Ставрополь, ул. Ленина, д. 397, корп. 2" u="1"/>
        <s v="г. Кисловодск, ул. Ярошенко, д. 16" u="1"/>
        <s v="г. Ставрополь, проезд. Передовой, д. 6" u="1"/>
        <s v="г. Кисловодск, ул. Яновского, д. 9" u="1"/>
        <s v="ст-ца. Ессентукская, ул. Московская, д. 37" u="1"/>
        <s v="г. Ставрополь, ул. Дзержинского, д. 223, лит. В" u="1"/>
        <s v="г. Георгиевск, ул. Арсенальная, д. 37" u="1"/>
        <s v="с. Левокумка, ул. Мостовая, д. 4" u="1"/>
        <s v="г. Пятигорск, ул. Теплосерная, д. 11" u="1"/>
        <s v="с. Александровское, ул. Шаталова, д. 1" u="1"/>
        <s v="п. Солнечнодольск, б-р. Школьный, д. 1" u="1"/>
        <s v="г. Зеленокумск, ул. Мира, д. 149" u="1"/>
        <s v="г. Кисловодск, ул. Ярошенко, д. 18" u="1"/>
        <s v="г. Ставрополь, проезд. Передовой, д. 7" u="1"/>
        <s v="г. Кисловодск, ул. Авиации, д. 27" u="1"/>
        <s v="г. Ставрополь, проезд. Литейный, д. 11" u="1"/>
        <s v="ст-ца. Курская, пер. Школьный, д. 27" u="1"/>
        <s v="г. Ставрополь, проезд. Металлистов, д. 6" u="1"/>
        <s v="г. Пятигорск, ул. Нежнова, д. 67, корп. 1" u="1"/>
        <s v="г. Пятигорск, ул. Кочубея, д. 25, корп. 1" u="1"/>
        <s v="г. Пятигорск, ул. Теплосерная, д. 25" u="1"/>
        <s v="г. Пятигорск, ул. Аллея Строителей, д. 9" u="1"/>
        <s v="г. Ставрополь, ул. Ленина, д. 397, корп. 3" u="1"/>
        <s v="г. Ставрополь, ул. Ленина, д. 393" u="1"/>
        <s v="г. Ставрополь, проезд. Передовой, д. 9" u="1"/>
        <s v="г. Зеленокумск, ул. 50 лет Октября, д. 15" u="1"/>
        <s v="г. Невинномысск, б-р. Мира, д. 18а" u="1"/>
        <s v="с. Гражданское, ул. Рабочая, д. 10" u="1"/>
        <s v="г. Ставрополь, проезд. Литейный, д. 13" u="1"/>
        <s v="г. Невинномысск, ул. Павлова, д. 8" u="1"/>
        <s v="г. Зеленокумск, ул. 50 лет Октября, д. 17" u="1"/>
        <s v="с. Александровское, ул. Заводская, д. 13" u="1"/>
        <s v="г. Зеленокумск, ул. 50 лет Октября, д. 19" u="1"/>
        <s v="г. Кисловодск, ул. Чайковского, д. 9" u="1"/>
        <s v="г. Невинномысск, ул. Павлова, д. 9" u="1"/>
        <s v="г. Ставрополь, ул. Ленина, д. 397, корп. 4" u="1"/>
        <s v="г. Кисловодск, ул. Р.Люксембург, д. 5" u="1"/>
        <s v="г. Кисловодск, ул. Р.Люксембург, д. 6" u="1"/>
        <s v="г. Кисловодск, пр-кт. Победы, д. 141" u="1"/>
        <s v="г. Кисловодск, ул. Р.Люксембург, д. 7" u="1"/>
        <s v="г. Кисловодск, пр-кт. Победы, д. 83" u="1"/>
        <s v="ст-ца. Ессентукская, ул. Московская, д. 39" u="1"/>
        <s v="с. Полтавское, ул. Интернациональная, д. 20" u="1"/>
        <s v="г. Ставрополь, ул. Гагарина, д. 10" u="1"/>
        <s v="п. Солнечнодольск, б-р. Школьный, д. 5" u="1"/>
        <s v="г. Пятигорск, пр-кт. Калинина, д. 32" u="1"/>
        <s v="с. Кочубеевское, ул. Гагарина, д. 68" u="1"/>
        <s v="г. Ставрополь, ул. Гагарина, д. 11" u="1"/>
        <s v="г. Пятигорск, ул. Ермолова, д. 221" u="1"/>
        <s v="г. Минеральные Воды, ул. Ленина, д. 8" u="1"/>
        <s v="г. Ставрополь, пр-кт. К.Маркса, д. 30" u="1"/>
        <s v="г. Ставрополь, ул. Ленина, д. 397, корп. 5" u="1"/>
        <s v="г. Кисловодск, ул. Красноармейская, д. 14, лит. А" u="1"/>
        <s v="г. Ставрополь, ул. Гагарина, д. 12" u="1"/>
        <s v="г. Кисловодск, ул. Красноармейская, д. 16, лит. А" u="1"/>
        <s v="г. Кисловодск, ул. Красноармейская, д. 18, лит. А" u="1"/>
        <s v="г. Невинномысск, ул. Матросова, д. 161" u="1"/>
        <s v="г. Благодарный, проезд. 60 лет Октября, д. 8" u="1"/>
        <s v="г. Кисловодск, ул. Красноармейская, д. 16, лит. Б" u="1"/>
        <s v="г. Изобильный, ул. Красная, д. 12" u="1"/>
        <s v="г. Новопавловск, ул. Восточная, д. 18" u="1"/>
        <s v="ст-ца. Незлобная, ул. Матросова, д. 174" u="1"/>
        <s v="г. Кисловодск, ул. Красноармейская, д. 18, лит. Б" u="1"/>
        <s v="г. Ставрополь, ул. Гагарина, д. 13" u="1"/>
        <s v="г. Минеральные Воды, ул. 50 лет Октября, д. 20" u="1"/>
        <s v="г. Ставрополь, ул. Дзержинского, д. 205" u="1"/>
        <s v="г. Кисловодск, ул. 40 лет Октября, д. 15" u="1"/>
        <s v="г. Ставрополь, проезд. Братский, д. 1" u="1"/>
        <s v="г. Ставрополь, проезд. Братский, д. 2" u="1"/>
        <s v="г. Ставрополь, проезд. Братский, д. 3" u="1"/>
        <s v="г. Ставрополь, проезд. Братский, д. 4" u="1"/>
        <s v="г. Ставрополь, проезд. Братский, д. 5" u="1"/>
        <s v="г. Ставрополь, проезд. Братский, д. 6" u="1"/>
        <s v="г. Ставрополь, ул. Гагарина, д. 15" u="1"/>
        <s v="г. Ставрополь, проезд. Братский, д. 7" u="1"/>
        <s v="г. Ставрополь, проезд. Братский, д. 8" u="1"/>
        <s v="г. Ставрополь, проезд. Братский, д. 9" u="1"/>
        <s v="г. Кисловодск, ул. Чернышевского, д. 36" u="1"/>
        <s v="г. Буденновск, мкр. №7/1, д. 37" u="1"/>
        <s v="г. Невинномысск, ул. Северная, д. 7" u="1"/>
        <s v="г. Ессентуки, пер. Менделеева, д. 11" u="1"/>
        <s v="г. Георгиевск, ул. Фрунзе, д. 8" u="1"/>
        <s v="г. Ставрополь, ул. Ленина, д. 397, корп. 6" u="1"/>
        <s v="г. Георгиевск, ул. Арсенальная, д. 18" u="1"/>
        <s v="г. Ставрополь, проезд. Чукотский, д. 16А" u="1"/>
        <s v="г. Ставрополь, ул. Гагарина, д. 18" u="1"/>
        <s v="г. Ставрополь, ул. Ленина, д. 213" u="1"/>
        <s v="г. Минеральные Воды, ул. Советская, д. 98В" u="1"/>
        <s v="г. Ессентуки, ул. Кисловодская, д. 30а, корп. 7" u="1"/>
        <s v="п. Нижнезольский, пер. Пионерский, д. 4" u="1"/>
        <s v="г. Ставрополь, ул. Социалистическая, д. 1" u="1"/>
        <s v="г. Пятигорск, ул. Аллея Строителей, д. 8" u="1"/>
        <s v="г. Ставрополь, ул. Васильева, д. 10" u="1"/>
        <s v="г. Ставрополь, ул. Серова, д. 2" u="1"/>
        <s v="г. Ставрополь, ул. Социалистическая, д. 3" u="1"/>
        <s v="г. Ставрополь, ул. Гагарина, д. 19" u="1"/>
        <s v="г. Ставрополь, ул. Социалистическая, д. 9" u="1"/>
        <s v="п. Искра, ул. Первомайская, д. 22" u="1"/>
        <s v="г. Ставрополь, ул. Ленина, д. 397, корп. 7" u="1"/>
        <s v="г. Пятигорск, пер. Глухой, д. 12" u="1"/>
        <s v="г. Ставрополь, ул. Ленина, д. 328, корп. 18" u="1"/>
        <s v="г. Минеральные Воды, ул. 50 лет Октября, д. 31" u="1"/>
        <s v="г. Невинномысск, б-р. Мира, д. 6" u="1"/>
        <s v="г. Ставрополь, ул. Фроленко, д. 20" u="1"/>
        <s v="г. Ставрополь, ул. К.Хетагурова, д. 24" u="1"/>
        <s v="г. Ставрополь, проезд. Кооперативный, д. 11" u="1"/>
        <s v="г. Михайловск, ул. Пушкина, д. 29" u="1"/>
        <s v="г. Железноводск, п. Иноземцево, ул. 8 Марта, д. 1" u="1"/>
        <s v="г. Минеральные Воды, ул. Октябрьская, д. 8" u="1"/>
        <s v="г. Ставрополь, пр-кт. К.Маркса, д. 1" u="1"/>
        <s v="г. Ставрополь, ул. Пржевальского, д. 2, корп. 2" u="1"/>
        <s v="г. Ставрополь, ул. Ленина, д. 79" u="1"/>
        <s v="г. Ставрополь, ул. Фроленко, д. 22" u="1"/>
        <s v="г. Ставрополь, ул. Ленина, д. 436" u="1"/>
        <s v="г. Ессентуки, ул. Кисловодская, д. 191а" u="1"/>
        <s v="г. Железноводск, п. Иноземцево, ул. 50 лет Октября, д. 20" u="1"/>
        <s v="г. Ипатово, ул. Свердлова, д. 35" u="1"/>
        <s v="г. Невинномысск, ул. Менделеева, д. 1" u="1"/>
        <s v="г. Невинномысск, ул. Менделеева, д. 3" u="1"/>
        <s v="г. Ставрополь, пр-кт. К.Маркса, д. 10" u="1"/>
        <s v="г. Невинномысск, ул. Менделеева, д. 5" u="1"/>
        <s v="г. Ставрополь, пр-кт. К.Маркса, д. 13" u="1"/>
        <s v="г. Невинномысск, ул. Менделеева, д. 7" u="1"/>
        <s v="с. Кочубеевское, ул. Куличенко, д. 81" u="1"/>
        <s v="г. Ставрополь, ул. Л.Толстого, д. 2" u="1"/>
        <s v="г. Невинномысск, ул. Менделеева, д. 9" u="1"/>
        <s v="с. Кочубеевское, ул. Куличенко, д. 89" u="1"/>
        <s v="г. Ставрополь, ул. Ленина, д. 397, корп. 9" u="1"/>
        <s v="с. Александровское, ул. Р.Люксембург, д. 93" u="1"/>
        <s v="г. Ставрополь, ул. Короленко, д. 29, корп. 1" u="1"/>
        <s v="г. Михайловск, заезд. Южный, д. 5" u="1"/>
        <s v="г. Невинномысск, пер. Крымский, д. 2" u="1"/>
        <s v="с. Кочубеевское, ул. Титова, д. 12" u="1"/>
        <s v="г. Ставрополь, пер. Шеболдаева, д. 7" u="1"/>
        <s v="г. Новоалександровск, пер. Тургенева, д. 1" u="1"/>
        <s v="г. Железноводск, п. Иноземцево, ул. 50 лет Октября, д. 12" u="1"/>
        <s v="г. Кисловодск, ул. Тюленева, д. 14" u="1"/>
        <s v="п. Рыздвяный, ул. Южная, д. 14а" u="1"/>
        <s v="г. Новоалександровск, ул. Ленина, д. 52" u="1"/>
        <s v="г. Ставрополь, ул. К.Хетагурова, д. 18" u="1"/>
        <s v="с. Кочубеевское, ул. Титова, д. 14" u="1"/>
        <s v="г. Невинномысск, ул. Гагарина, д. 14" u="1"/>
        <s v="г. Ставрополь, ул. Вокзальная, д. 16" u="1"/>
        <s v="г. Ставрополь, ул. Объездная, д. 3, корп. 1" u="1"/>
        <s v="п. Рыздвяный, ул. Южная, д. 16а" u="1"/>
        <s v="г. Буденновск, мкр. №7/1, д. 38" u="1"/>
        <s v="г. Кисловодск, ул. Ярошенко, д. 6" u="1"/>
        <s v="п. Затеречный, ул. Строительная, д. 3" u="1"/>
        <s v="п. Затеречный, ул. Строительная, д. 5" u="1"/>
        <s v="г. Ставрополь, ул. Дзержинского, д. 195" u="1"/>
        <s v="г. Невинномысск, ул. Гагарина, д. 28" u="1"/>
        <s v="г. Пятигорск, ул. Матвеева, д. 119, корп. 4" u="1"/>
        <s v="г. Кисловодск, ул. 40 лет Октября, д. 28" u="1"/>
        <s v="г. Ставрополь, ул. Чехова, д. 39" u="1"/>
        <s v="г. Ставрополь, проезд. Ленинградский, д. 18" u="1"/>
        <s v="г. Ставрополь, ул. Мира, д. 400" u="1"/>
        <s v="г. Кисловодск, ул. Красноармейская, д. 8/н" u="1"/>
        <s v="г. Ставрополь, проезд. Врачебный, д. 45" u="1"/>
        <s v="г. Ставрополь, ул. Доваторцев, д. 26А" u="1"/>
        <s v="г. Ставрополь, ул. Доваторцев, д. 26Б" u="1"/>
        <s v="г. Ставрополь, ул. Мира, д. 430" u="1"/>
        <s v="г. Буденновск, мкр. №8, д. 17" u="1"/>
        <s v="п. Новотерский, ул. Новотерская, д. 1" u="1"/>
        <s v="п. Новотерский, ул. Новотерская, д. 2" u="1"/>
        <s v="п. Новотерский, ул. Новотерская, д. 3" u="1"/>
        <s v="п. Новотерский, ул. Новотерская, д. 4" u="1"/>
        <s v="г. Ессентуки, ул. Ломоносова, д. 2" u="1"/>
        <s v="г. Ставрополь, ул. Л.Толстого, д. 45" u="1"/>
        <s v="г. Минеральные Воды, ул. Советская, д. 56" u="1"/>
        <s v="г. Ипатово, ул. Первомайская, д. 52" u="1"/>
        <s v="г. Невинномысск, б-р. Мира, д. 2" u="1"/>
        <s v="г. Кисловодск, ул. Гагарина, д. 12, лит. А" u="1"/>
        <s v="г. Новоалександровск, пер. Тургенева, д. 3" u="1"/>
        <s v="г. Ессентуки, ул. Фридриха Энгельса, д. 11а" u="1"/>
        <s v="г. Ессентуки, ул. Ломоносова, д. 4" u="1"/>
        <s v="г. Ставрополь, проезд. Ленинградский, д. 28" u="1"/>
        <s v="г. Железноводск, п. Иноземцево, ул. 50 лет Октября, д. 16" u="1"/>
        <s v="г. Нефтекумск, мкр. 1-й, д. 9" u="1"/>
        <s v="г. Пятигорск, ул. Соборная, д. 13" u="1"/>
        <s v="с. Русское, ул. Школьная, д. 24" u="1"/>
        <s v="г. Минеральные Воды, ул. Горская, д. 67" u="1"/>
        <s v="г. Ставрополь, ул. Горького, д. 4" u="1"/>
        <s v="г. Кисловодск, ул. Красивая, д. 23" u="1"/>
        <s v="г. Пятигорск, ул. Людкевича, д. 9" u="1"/>
        <s v="г. Ставрополь, ул. Дзержинского, д. 213А" u="1"/>
        <s v="г. Кисловодск, пр-кт. Победы, д. 151" u="1"/>
        <s v="г. Ставрополь, ул. Лермонтова, д. 239, корп. 1" u="1"/>
        <s v="г. Ставрополь, ул. Пржевальского, д. 11, корп. 2" u="1"/>
        <s v="п. Рыздвяный, ул. Школьная, д. 8" u="1"/>
        <s v="п. Рыздвяный, ул. Советская, д. 4" u="1"/>
        <s v="г. Ставрополь, пр-кт. Ворошилова, д. 3, корп. 2" u="1"/>
        <s v="г. Кисловодск, ул. Гагарина, д. 12, лит. Б" u="1"/>
        <s v="г. Кисловодск, ул. Красивая, д. 25" u="1"/>
        <s v="г. Ставрополь, ул. Дзержинского, д. 223А" u="1"/>
        <s v="г. Ессентуки, ул. Фридриха Энгельса, д. 32а" u="1"/>
        <s v="г. Железноводск, п. Иноземцево, ул. 50 лет Октября, д. 18" u="1"/>
        <s v="г. Ипатово, ул. Свердлова, д. 45" u="1"/>
        <s v="с. Краснокумское, ул. Кирова, д. 39" u="1"/>
        <s v="г. Ставрополь, ул. Ленина, д. 284" u="1"/>
        <s v="г. Пятигорск, ул. Сельская, д. 38" u="1"/>
        <s v="г. Пятигорск, ул. Ермолова, д. 10А" u="1"/>
        <s v="г. Невинномысск, ул. Менделеева, д. 7А" u="1"/>
        <s v="г. Ставрополь, ул. Р.Люксембург, д. 31/А" u="1"/>
        <s v="г. Пятигорск, ул. Ермолова, д. 10б" u="1"/>
        <s v="г. Ставрополь, ул. Ленина, д. 470" u="1"/>
        <s v="г. Пятигорск, ул. Ермолова, д. 10в" u="1"/>
        <s v="г. Ставрополь, ул. Вокзальная, д. 14" u="1"/>
        <s v="г. Ставрополь, ул. Гагарина, д. 6" u="1"/>
        <s v="г. Буденновск, мкр. №7/1, д. 39" u="1"/>
        <s v="г. Ставрополь, ул. Доваторцев, д. 30" u="1"/>
        <s v="г. Невинномысск, ул. Гагарина, д. 26" u="1"/>
        <s v="г. Ставрополь, ул. Дзержинского, д. 153А" u="1"/>
        <s v="г. Кисловодск, ул. Кольцова, д. 18" u="1"/>
        <s v="г. Ставрополь, проезд. Металлистов, д. 3" u="1"/>
        <s v="с. Кочубеевское, ул. Скрипникова, д. 92" u="1"/>
        <s v="г. Ставрополь, ул. Ленина, д. 367" u="1"/>
        <s v="г. Ставрополь, пр-кт. Ворошилова, д. 7, корп. 2" u="1"/>
        <s v="г. Кисловодск, ул. Седлогорская, д. 116" u="1"/>
        <s v="г. Ставрополь, ул. Объездная, д. 13" u="1"/>
        <s v="г. Лермонтов, ул. Гагарина, д. 17" u="1"/>
        <s v="г. Минеральные Воды, ул. Советская, д. 42" u="1"/>
        <s v="г. Пятигорск, ул. Московская, д. 16" u="1"/>
        <s v="г. Минеральные Воды, ул. Советская, д. 44" u="1"/>
        <s v="с. Александровское, ул. Советская, д. 102" u="1"/>
        <s v="г. Ставрополь, пр-кт. Ворошилова, д. 10, корп. 1" u="1"/>
        <s v="г. Ставрополь, ул. Социалистическая, д. 1А" u="1"/>
        <s v="г. Ставрополь, ул. Васильева, д. 31" u="1"/>
        <s v="г. Ставрополь, ул. Мира, д. 461" u="1"/>
        <s v="г. Кисловодск, ул. Красноармейская, д. 11" u="1"/>
        <s v="г. Минеральные Воды, ул. Луговая, д. 92" u="1"/>
        <s v="г. Кисловодск, ул. Огородная, д. 23" u="1"/>
        <s v="г. Ессентуки, ул. Гагарина, д. 97" u="1"/>
        <s v="п. Советское Руно, ул. Квартальная, д. 16" u="1"/>
        <s v="г. Ставрополь, ул. Пирогова, д. 18, корп. 3" u="1"/>
        <s v="г. Кисловодск, ул. Чайковского, д. 30" u="1"/>
        <s v="г. Пятигорск, ул. Крайнего, д. 90" u="1"/>
        <s v="г. Ставрополь, ул. Дзержинского, д. 193А" u="1"/>
        <s v="г. Пятигорск, ул. Московская, д. 66" u="1"/>
        <s v="г. Ставрополь, ул. Лермонтова, д. 239, корп. 3" u="1"/>
        <s v="г. Пятигорск, ул. Московская, д. 76" u="1"/>
        <s v="г. Кисловодск, ул. Чкалова, д. 31, лит. А" u="1"/>
        <s v="г. Ставрополь, ул. Артема, д. 5" u="1"/>
        <s v="г. Пятигорск, пр-кт. Свободы, д. 38" u="1"/>
        <s v="г. Кисловодск, ул. К.Либкнехта, д. 35" u="1"/>
        <s v="г. Ставрополь, ул. Биологическая, д. 12" u="1"/>
        <s v="г. Невинномысск, ул. Линейная, д. 7" u="1"/>
        <s v="г. Ставрополь, ул. Короленко, д. 16/1" u="1"/>
        <s v="г. Пятигорск, ул. Московская, д. 86" u="1"/>
        <s v="г. Ставрополь, пр-кт. Юности, д. 1, корп. 3" u="1"/>
        <s v="с. Птичье, ул. К.Маркса, д. 4" u="1"/>
        <s v="г. Кисловодск, ул. Чернышевского, д. 29, лит. Б" u="1"/>
        <s v="х. Демино, пер. Студенческий, д. 3" u="1"/>
        <s v="г. Ставрополь, ул. Пирогова, д. 26, корп. 4" u="1"/>
        <s v="х. Демино, пер. Студенческий, д. 4" u="1"/>
        <s v="г. Ессентуки, ул. Маркова, д. 51" u="1"/>
        <s v="г. Кисловодск, пр-кт. Дзержинского, д. 45" u="1"/>
        <s v="с. Кочубеевское, ул. Братская, д. 100" u="1"/>
        <s v="г. Ессентуки, ул. Маркова, д. 65" u="1"/>
        <s v="г. Ставрополь, ул. М.Морозова, д. 3" u="1"/>
        <s v="г. Минеральные Воды, ул. Карла Либкнехта, д. 6" u="1"/>
        <s v="г. Невинномысск, ул. Гагарина, д. 24" u="1"/>
        <s v="г. Пятигорск, ул. Первомайская, д. 85" u="1"/>
        <s v="п. Терский, д. 11" u="1"/>
        <s v="г. Пятигорск, ул. Первомайская, д. 87" u="1"/>
        <s v="г. Кисловодск, ул. Умара Алиева, д. 50" u="1"/>
        <s v="г. Кисловодск, ул. 40 лет Октября, д. 26" u="1"/>
        <s v="г. Ставрополь, проезд. Металлистов, д. 2" u="1"/>
        <s v="г. Ставрополь, ул. Трунова, д. 103" u="1"/>
        <s v="г. Новоалександровск, ул. Карла Маркса, д. 215" u="1"/>
        <s v="г. Кисловодск, ул. Горького, д. 2" u="1"/>
        <s v="г. Пятигорск, ул. Теплосерная, д. 41, лит. А,В" u="1"/>
        <s v="г. Изобильный, п. Газопровод, д. 4" u="1"/>
        <s v="г. Пятигорск, ул. Аллея Строителей, д. 5" u="1"/>
        <s v="ст-ца. Урухская, ул. Школьная, д. 36" u="1"/>
        <s v="г. Ставрополь, ул. Лермонтова, д. 239, корп. 4" u="1"/>
        <s v="г. Невинномысск, ул. Гагарина, д. 38" u="1"/>
        <s v="г. Кисловодск, пер. Крестьянский, д. 13, лит. А" u="1"/>
        <s v="г. Пятигорск, ул. Теплосерная, д. 31" u="1"/>
        <s v="г. Ставрополь, ул. Короленко, д. 26" u="1"/>
        <s v="г. Ставрополь, ул. Мира, д. 402" u="1"/>
        <s v="г. Минеральные Воды, ул. Советская, д. 36" u="1"/>
        <s v="г. Ставрополь, ул. Дзержинского, д. 33" u="1"/>
        <s v="г. Изобильный, п. Сахзавода, д. 5" u="1"/>
        <s v="г. Ставрополь, ул. Дзержинского, д. 63" u="1"/>
        <s v="г. Ессентуки, ул. Долина Роз, д. 4" u="1"/>
        <s v="г. Кисловодск, ул. Умара Алиева, д. 52" u="1"/>
        <s v="г. Ставрополь, ул. Мира, д. 432" u="1"/>
        <s v="г. Пятигорск, ул. 1-я Бульварная, д. 2а" u="1"/>
        <s v="п. Кумская Долина, ул. Кочубея, д. 45" u="1"/>
        <s v="г. Ставрополь, ул. Ленина, д. 328, корп. 13" u="1"/>
        <s v="г. Изобильный, п. Газопровод, д. 9" u="1"/>
        <s v="п. Кумская Долина, ул. Кочубея, д. 47" u="1"/>
        <s v="п. Кумская Долина, ул. Кочубея, д. 48" u="1"/>
        <s v="г. Георгиевск, ул. Однобокова, д. 26" u="1"/>
        <s v="п. Кумская Долина, ул. Кочубея, д. 49" u="1"/>
        <s v="г. Минеральные Воды, ул. Терешковой, д. 12" u="1"/>
        <s v="г. Ставрополь, ул. Дзержинского, д. 25" u="1"/>
        <s v="г. Кисловодск, ул. Чайковского, д. 11" u="1"/>
        <s v="г. Ставрополь, ул. Дзержинского, д. 95" u="1"/>
        <s v="г. Ставрополь, ул. М.Морозова, д. 55" u="1"/>
        <s v="с. Александровское, ул. Заводская, д. 23" u="1"/>
        <s v="г. Ставрополь, ул. 50 лет ВЛКСМ, д. 41, корп. 2" u="1"/>
        <s v="г. Кисловодск, ул. Лермонтова, д. 15, лит. А" u="1"/>
        <s v="г. Ставрополь, ул. 50 лет ВЛКСМ, д. 51, корп. 2" u="1"/>
        <s v="г. Кисловодск, пер. Южный, д. 5" u="1"/>
        <s v="г. Ставрополь, ул. 50 лет ВЛКСМ, д. 32, корп. 2" u="1"/>
        <s v="г. Буденновск, кв-л. 48-а, д. 5" u="1"/>
        <s v="г. Пятигорск, ул. Новороссийская, д. 25" u="1"/>
        <s v="г. Ставрополь, ул. Дзержинского, д. 27" u="1"/>
        <s v="г. Ставрополь, ул. Дзержинского, д. 47" u="1"/>
        <s v="г. Кисловодск, ул. Кутузова, д. 12" u="1"/>
        <s v="г. Минеральные Воды, ул. М.Горького, д. 4" u="1"/>
        <s v="г. Пятигорск, ул. Людкевича, д. 3" u="1"/>
        <s v="г. Пятигорск, ул. Дунаевского, д. 20" u="1"/>
        <s v="п. Первомайский, ул. Молодежная, д. 4" u="1"/>
        <s v="г. Кисловодск, ул. Кутузова, д. 13" u="1"/>
        <s v="г. Ставрополь, ул. Вокзальная, д. 10" u="1"/>
        <s v="г. Кисловодск, пр-кт. Дзержинского, д. 36" u="1"/>
        <s v="г. Ставрополь, ул. Мира, д. 280/4" u="1"/>
        <s v="г. Кисловодск, ул. Чкалова, д. 28, лит. А" u="1"/>
        <s v="ст-ца. Александрийская, пер. Комсомольский, д. 2" u="1"/>
        <s v="г. Георгиевск, ул. Кутузова, д. 3" u="1"/>
        <s v="г. Пятигорск, ул. Мира, д. 35" u="1"/>
        <s v="г. Ставрополь, ул. 50 лет ВЛКСМ, д. 54, корп. 2" u="1"/>
        <s v="г. Ставрополь, проезд. Металлистов, д. 1" u="1"/>
        <s v="с. Грачевка, ул. Шоссейная, д. 1А" u="1"/>
        <s v="г. Невинномысск, ул. Северная, д. 9" u="1"/>
        <s v="г. Ставрополь, проезд. Готвальда, д. 15" u="1"/>
        <s v="г. Невинномысск, ул. Гагарина, д. 36" u="1"/>
        <s v="г. Кисловодск, ул. Ге Ксении, д. 29" u="1"/>
        <s v="г. Пятигорск, ул. Ленина, д. 31" u="1"/>
        <s v="г. Ставрополь, пер. Чкалова, д. 7" u="1"/>
        <s v="г. Ставрополь, ул. 50 лет ВЛКСМ, д. 55, корп. 2" u="1"/>
        <s v="г. Железноводск, ул. Космонавтов, д. 30" u="1"/>
        <s v="г. Пятигорск, ул. Октябрьская, д. 37" u="1"/>
        <s v="п. Новоульяновский, ул. Школьная, д. 17" u="1"/>
        <s v="г. Ставрополь, ул. Шпаковская, д. 105" u="1"/>
        <s v="г. Ставрополь, ул. Шпаковская, д. 107" u="1"/>
        <s v="г. Ставрополь, ул. Дзержинского, д. 226" u="1"/>
        <s v="г. Ессентуки, ул. Советская, д. 20а" u="1"/>
        <s v="г. Невинномысск, ул. Северная, д. 7б" u="1"/>
        <s v="г. Пятигорск, ул. Московская, д. 27" u="1"/>
        <s v="г. Ставрополь, ул. 50 лет ВЛКСМ, д. 57, корп. 2" u="1"/>
        <s v="г. Ставрополь, ул. Мира, д. 463" u="1"/>
        <s v="г. Железноводск, ул. Октябрьская, д. 23" u="1"/>
        <s v="г. Ставрополь, ул. Мира, д. 473" u="1"/>
        <s v="г. Лермонтов, ул. Гагарина, д. 11" u="1"/>
        <s v="п. Горьковский, ул. Ленина, д. 2" u="1"/>
        <s v="г. Кисловодск, ул. Коминтерна, д. 3, лит. Г" u="1"/>
        <s v="г. Кисловодск, ул. Коминтерна, д. 7, лит. В" u="1"/>
        <s v="п. Рыздвяный, ул. Стадионная, д. 8" u="1"/>
        <s v="г. Ставрополь, ул. Ленина, д. 118" u="1"/>
        <s v="с. Кочубеевское, ул. Октябрьской Революции, д. 92, корп. 1" u="1"/>
        <s v="г. Невинномысск, ул. Степная, д. 16а" u="1"/>
        <s v="с. Безопасное, ул. Строительная, д. 41" u="1"/>
        <s v="г. Изобильный, ул. Чапаева, д. 42" u="1"/>
        <s v="г. Георгиевск, ул. Ленина, д. 130" u="1"/>
        <s v="г. Кисловодск, ул. Лермонтова, д. 27, лит. А" u="1"/>
        <s v="г. Минеральные Воды, пр-кт. Карла Маркса, д. 56" u="1"/>
        <s v="г. Ставрополь, ул. Короленко, д. 17/1" u="1"/>
        <s v="г. Ессентуки, ул. Лермонтова, д. 76, лит. А" u="1"/>
        <s v="г. Ставрополь, ул. Ленина, д. 444" u="1"/>
        <s v="г. Пятигорск, ул. Теплосерная, д. 3" u="1"/>
        <s v="г. Георгиевск, ул. Пушкина, д. 33" u="1"/>
        <s v="г. Железноводск, ул. Октябрьская, д. 53" u="1"/>
        <s v="с. Александровское, ул. К.Маркса, д. 66" u="1"/>
        <s v="г. Михайловск, ул. Рабочая, д. 9" u="1"/>
        <s v="г. Ставрополь, ул. Дзержинского, д. 176" u="1"/>
        <s v="г. Невинномысск, ул. Гагарина, д. 20" u="1"/>
        <s v="г. Ставрополь, ул. Вокзальная, д. 22" u="1"/>
        <s v="г. Кисловодск, ул. 40 лет Октября, д. 24" u="1"/>
        <s v="г. Пятигорск, ул. Аллея Строителей, д. 3" u="1"/>
        <s v="г. Минеральные Воды, ул. Терешковой, д. 18" u="1"/>
        <s v="с. Левокумка, ул. Дубикова, д. 7" u="1"/>
        <s v="г. Невинномысск, ул. Гагарина, д. 34" u="1"/>
        <s v="г. Железноводск, ул. Октябрьская, д. 73" u="1"/>
        <s v="п. Нежинский, д. 1" u="1"/>
        <s v="п. Нежинский, д. 3" u="1"/>
        <s v="п. Нежинский, д. 5" u="1"/>
        <s v="п. Нежинский, д. 6" u="1"/>
        <s v="г. Пятигорск, ул. Октябрьская, д. 35" u="1"/>
        <s v="п. Анджиевский, ул. Береговая, д. 2б" u="1"/>
        <s v="г. Пятигорск, ул. Юлиуса Фучика, д. 4, корп. 1" u="1"/>
        <s v="г. Пятигорск, ул. Юлиуса Фучика, д. 6, корп. 1" u="1"/>
        <s v="г. Ставрополь, ул. Булкина, д. 5" u="1"/>
        <s v="г. Пятигорск, ул. Юлиуса Фучика, д. 8, корп. 1" u="1"/>
        <s v="г. Минеральные Воды, пр-кт. Карла Маркса, д. 66" u="1"/>
        <s v="г. Ставрополь, ул. Короленко, д. 27" u="1"/>
        <s v="г. Ставрополь, ул. Мира, д. 404" u="1"/>
        <s v="г. Невинномысск, ул. Апанасенко, д. 78" u="1"/>
        <s v="г. Ессентуки, ул. Лермонтова, д. 70" u="1"/>
        <s v="г. Железноводск, ул. К.Маркса, д. 54" u="1"/>
        <s v="г. Нефтекумск, мкр. 1-й, д. 8" u="1"/>
        <s v="г. Ставрополь, ул. Серова, д. 7" u="1"/>
        <s v="г. Ставрополь, проезд. Врачебный, д. 46" u="1"/>
        <s v="п. Солнечнодольск, ул. Строителей, д. 12" u="1"/>
        <s v="г. Ставрополь, ул. Пригородная, д. 225" u="1"/>
        <s v="г. Пятигорск, п. Свободы, пер. Солдатский, д. 2" u="1"/>
        <s v="с. Безопасное, ул. Строительная, д. 27" u="1"/>
        <s v="г. Ставрополь, ул. Семашко, д. 6, корп. 2" u="1"/>
        <s v="г. Ставрополь, ул. Пржевальского, д. 11, корп. 1" u="1"/>
        <s v="г. Пятигорск, ул. Зорге, д. 9" u="1"/>
        <s v="г. Ставрополь, ул. М.Морозова, д. 51" u="1"/>
        <s v="г. Пятигорск, ул. 1-я Бульварная, д. 14" u="1"/>
        <s v="г. Кисловодск, пер. Пикетный, д. 8" u="1"/>
        <s v="г. Ставрополь, ул. Бруснева, д. 12" u="1"/>
        <s v="г. Светлоград, ул. Кирова, д. 9" u="1"/>
        <s v="г. Ессентуки, пер. Менделеева, д. 3" u="1"/>
        <s v="г. Пятигорск, ул. Юлиуса Фучика, д. 4, корп. 2" u="1"/>
        <s v="г. Пятигорск, ул. Юлиуса Фучика, д. 6, корп. 2" u="1"/>
        <s v="г. Ставрополь, ул. Мира, д. 297/А" u="1"/>
        <s v="г. Пятигорск, ул. Юлиуса Фучика, д. 8, корп. 2" u="1"/>
        <s v="г. Минеральные Воды, пр-кт. Карла Маркса, д. 76" u="1"/>
        <s v="г. Минеральные Воды, ул. Почтовая, д. 3" u="1"/>
        <s v="г. Михайловск, ул. Рабочая, д. 5" u="1"/>
        <s v="г. Лермонтов, ул. Спортивная, д. 3" u="1"/>
        <s v="г. Невинномысск, б-р. Мира, д. 20а" u="1"/>
        <s v="г. Минеральные Воды, ул. Ленина, д. 10" u="1"/>
        <s v="г. Ставрополь, ул. Вокзальная, д. 20" u="1"/>
        <s v="г. Ставрополь, ул. Бруснева, д. 16" u="1"/>
        <s v="с. Раздольное, ул. Гагарина, д. 28" u="1"/>
        <s v="г. Лермонтов, ул. Спортивная, д. 5" u="1"/>
        <s v="г. Минеральные Воды, пер. Кооперативный, д. 25" u="1"/>
        <s v="г. Невинномысск, ул. Гагарина, д. 32" u="1"/>
        <s v="п. Солнечнодольск, ул. Молодежная, д. 7" u="1"/>
        <s v="с. Курсавка, ул. Вокзальная, д. 5" u="1"/>
        <s v="г. Кисловодск, ул. Тельмана, д. 4" u="1"/>
        <s v="г. Ставрополь, проезд. Братский, д. 10" u="1"/>
        <s v="г. Ставрополь, проезд. Братский, д. 20" u="1"/>
        <s v="г. Минеральные Воды, ул. Ленина, д. 12" u="1"/>
        <s v="г. Кисловодск, ул. Героев Медиков, д. 7" u="1"/>
        <s v="г. Ставрополь, ул. Лермонтова, д. 10" u="1"/>
        <s v="г. Невинномысск, ул. Гагарина, д. 46" u="1"/>
        <s v="с. Солуно-Дмитриевское, ул. Совхозная, д. 19" u="1"/>
        <s v="г. Кисловодск, ул. Ольховская, д. 40" u="1"/>
        <s v="г. Ставрополь, ул. Ленина, д. 189" u="1"/>
        <s v="г. Ставрополь, проезд. Братский, д. 11" u="1"/>
        <s v="г. Пятигорск, ул. Юлиуса Фучика, д. 4, корп. 3" u="1"/>
        <s v="г. Пятигорск, ул. Юлиуса Фучика, д. 6, корп. 3" u="1"/>
        <s v="г. Пятигорск, ул. Юлиуса Фучика, д. 8, корп. 3" u="1"/>
        <s v="г. Минеральные Воды, ул. Ленина, д. 33" u="1"/>
        <s v="г. Ессентуки, ул. Кисловодская, д. 30а, корп. 2" u="1"/>
        <s v="г. Кисловодск, проезд. Цандера, д. 6" u="1"/>
        <s v="г. Ставрополь, ул. Советская, д. 1" u="1"/>
        <s v="г. Ставрополь, ул. Ленина, д. 375" u="1"/>
        <s v="г. Изобильный, ул. Ленина, д. 113" u="1"/>
        <s v="г. Ставрополь, проезд. Братский, д. 12" u="1"/>
        <s v="г. Ставрополь, ул. Серова, д. 8" u="1"/>
        <s v="г. Кисловодск, ул. Шаумяна, д. 22, лит. А" u="1"/>
        <s v="г. Ставрополь, ул. Мира, д. 425" u="1"/>
        <s v="г. Кисловодск, ул. Шаумяна, д. 22, лит. Б" u="1"/>
        <s v="г. Кисловодск, ул. Чкалова, д. 42" u="1"/>
        <s v="г. Пятигорск, ул. Московская, д. 18" u="1"/>
        <s v="п. Солнечнодольск, ул. Энергетиков, д. 9" u="1"/>
        <s v="г. Пятигорск, рзд. Лермонтовский, д. 3" u="1"/>
        <s v="г. Невинномысск, пер. Клубный, д. 19" u="1"/>
        <s v="г. Ессентуки, ул. Пушкина, д. 43" u="1"/>
        <s v="г. Ставрополь, ул. Лермонтова, д. 241" u="1"/>
        <s v="г. Ставрополь, ул. Васильева, д. 33" u="1"/>
        <s v="г. Ставрополь, проезд. Братский, д. 13" u="1"/>
        <s v="г. Ставрополь, ул. Мира, д. 465" u="1"/>
        <s v="г. Кисловодск, ул. Чкалова, д. 59, лит. А" u="1"/>
        <s v="г. Ставрополь, ул. Васильева, д. 43" u="1"/>
        <s v="г. Кисловодск, ул. Р.Люксембург, д. 37" u="1"/>
        <s v="г. Ставрополь, ул. Советская, д. 5" u="1"/>
        <s v="г. Ставрополь, проезд. Братский, д. 14" u="1"/>
        <s v="г. Железноводск, ул. Ленина, д. 3Б" u="1"/>
        <s v="г. Минеральные Воды, ул. Ленина, д. 16" u="1"/>
        <s v="г. Георгиевск, ул. Быкова, д. 85, корп. 1" u="1"/>
        <s v="г. Пятигорск, ул. Московская, д. 68" u="1"/>
        <s v="г. Пятигорск, ул. Пушкинская, д. 11" u="1"/>
        <s v="г. Ставрополь, ул. Булкина, д. 19" u="1"/>
        <s v="г. Ставрополь, проезд. Братский, д. 15" u="1"/>
        <s v="г. Нефтекумск, ул. 50 лет Пионерии, д. 9" u="1"/>
        <s v="с. Орбельяновка, ул. Первомайская, д. 4" u="1"/>
        <s v="г. Георгиевск, ул. Пушкина, д. 47" u="1"/>
        <s v="г. Минеральные Воды, ул. Ленина, д. 37" u="1"/>
        <s v="г. Невинномысск, ул. Линейная, д. 9" u="1"/>
        <s v="г. Пятигорск, ул. Коста Хетагурова, д. 21, лит. А" u="1"/>
        <s v="г. Михайловск, ул. Рабочая, д. 1" u="1"/>
        <s v="г. Пятигорск, ул. Новороссийская, д. 3" u="1"/>
        <s v="г. Ставрополь, проезд. Братский, д. 16" u="1"/>
        <s v="г. Невинномысск, ул. Менделеева, д. 30" u="1"/>
        <s v="г. Невинномысск, ул. Менделеева, д. 40" u="1"/>
        <s v="г. Невинномысск, ул. Менделеева, д. 50" u="1"/>
        <s v="г. Невинномысск, ул. Менделеева, д. 60" u="1"/>
        <s v="г. Ставрополь, пр-кт. Ворошилова, д. 13, корп. 3" u="1"/>
        <s v="г. Кисловодск, ул. 40 лет Октября, д. 22" u="1"/>
        <s v="г. Михайловск, ул. Пушкина, д. 31" u="1"/>
        <s v="г. Кисловодск, ул. Ярошенко, д. 24, лит. Б" u="1"/>
        <s v="г. Пятигорск, ул. Восстания, д. 98" u="1"/>
        <s v="г. Ставрополь, ул. Горького, д. 9" u="1"/>
        <s v="г. Ставрополь, проезд. Братский, д. 17" u="1"/>
        <s v="г. Невинномысск, ул. Менделеева, д. 21" u="1"/>
        <s v="г. Кисловодск, ул. Коминтерна, д. 3 литер А" u="1"/>
        <s v="г. Михайловск, ул. Ленина, д. 165" u="1"/>
        <s v="г. Ставрополь, проезд. Готвальда, д. 1" u="1"/>
        <s v="г. Ессентуки, ул. Урицкого, д. 7" u="1"/>
        <s v="г. Георгиевск, ул. Пионерская, д. 18" u="1"/>
        <s v="г. Ставрополь, ул. Мира, д. 312" u="1"/>
        <s v="г. Невинномысск, ул. Гагарина, д. 44" u="1"/>
        <s v="г. Ставрополь, проезд. Братский, д. 18" u="1"/>
        <s v="г. Невинномысск, ул. Менделеева, д. 22" u="1"/>
        <s v="г. Кисловодск, ул. Велинградская, д. 33" u="1"/>
        <s v="г. Ставрополь, пер. Каховский, д. 22" u="1"/>
        <s v="п. Затеречный, ул. Строительная, д. 20" u="1"/>
        <s v="г. Пятигорск, ул. Октябрьская, д. 45" u="1"/>
        <s v="г. Пятигорск, ул. Власова, д. 37" u="1"/>
        <s v="г. Ставрополь, ул. Ленина, д. 289" u="1"/>
        <s v="г. Железноводск, п. Иноземцево, ул. Пролетарская, д. 1Б" u="1"/>
        <s v="г. Ставрополь, ул. Короленко, д. 18" u="1"/>
        <s v="п. Солнечнодольск, ул. Строителей, д. 10" u="1"/>
        <s v="г. Нефтекумск, ул. Ленина, д. 46" u="1"/>
        <s v="г. Ставрополь, ул. Пирогова, д. 28" u="1"/>
        <s v="г. Невинномысск, ул. Менделеева, д. 14" u="1"/>
        <s v="г. Невинномысск, ул. Менделеева, д. 24" u="1"/>
        <s v="г. Невинномысск, ул. Менделеева, д. 34" u="1"/>
        <s v="г. Невинномысск, ул. Менделеева, д. 44" u="1"/>
        <s v="г. Невинномысск, ул. Менделеева, д. 54" u="1"/>
        <s v="с. Дивное, ул. Вокзальная, д. 23" u="1"/>
        <s v="г. Георгиевск, ул. Пушкина, д. 64" u="1"/>
        <s v="п. Затеречный, ул. Строительная, д. 22" u="1"/>
        <s v="г. Ставрополь, ул. Лермонтова, д. 221" u="1"/>
        <s v="г. Ставрополь, ул. Лермонтова, д. 229" u="1"/>
        <s v="г. Кисловодск, ул. Чкалова, д. 19, лит. А" u="1"/>
        <s v="г. Кисловодск, ул. Чкалова, д. 19, лит. В" u="1"/>
        <s v="г. Георгиевск, ул. Вехова, д. 67, корп. 1" u="1"/>
        <s v="г. Невинномысск, ул. Менделеева, д. 15" u="1"/>
        <s v="г. Минеральные Воды, ул. Железноводская, д. 20" u="1"/>
        <s v="г. Невинномысск, ул. Менделеева, д. 35" u="1"/>
        <s v="г. Невинномысск, ул. Менделеева, д. 65" u="1"/>
        <s v="г. Ессентуки, ул. Яснополянская, д. 80в" u="1"/>
        <s v="г. Минеральные Воды, ул. Интернациональная, д. 20а" u="1"/>
        <s v="г. Ессентуки, ул. Фридриха Энгельса, д. 5" u="1"/>
        <s v="г. Ессентуки, ул. Фридриха Энгельса, д. 9" u="1"/>
        <s v="г. Пятигорск, ул. Орджоникидзе, д. 11, корп. 1" u="1"/>
        <s v="г. Невинномысск, ул. Менделеева, д. 36" u="1"/>
        <s v="г. Невинномысск, ул. Менделеева, д. 46" u="1"/>
        <s v="г. Невинномысск, ул. Менделеева, д. 56" u="1"/>
        <s v="г. Ставрополь, ул. Ленина, д. 418" u="1"/>
        <s v="с. Александровское, ул. Калинина, д. 320" u="1"/>
        <s v="п. Затеречный, ул. Строительная, д. 14" u="1"/>
        <s v="г. Изобильный, ул. Ленина, д. 65" u="1"/>
        <s v="г. Ставрополь, проезд. Готвальда, д. 6" u="1"/>
        <s v="г. Невинномысск, б-р. Мира, д. 14" u="1"/>
        <s v="г. Невинномысск, ул. Менделеева, д. 17" u="1"/>
        <s v="г. Ессентуки, пер. Менделеева, д. 4" u="1"/>
        <s v="г. Лермонтов, ул. Гагарина, д. 3" u="1"/>
        <s v="г. Невинномысск, ул. Менделеева, д. 67" u="1"/>
        <s v="г. Минеральные Воды, ул. Новоселов, д. 6" u="1"/>
        <s v="г. Ставрополь, проезд. Готвальда, д. 7" u="1"/>
        <s v="г. Зеленокумск, ул. Крупской, д. 37" u="1"/>
        <s v="г. Пятигорск, пр-кт. Кирова, д. 92" u="1"/>
        <s v="г. Ставрополь, проезд. Энгельса, д. 1" u="1"/>
        <s v="г. Ставрополь, проезд. Энгельса, д. 2" u="1"/>
        <s v="г. Ставрополь, проезд. Энгельса, д. 3" u="1"/>
        <s v="г. Ставрополь, проезд. Энгельса, д. 4" u="1"/>
        <s v="г. Ставрополь, проезд. Энгельса, д. 5" u="1"/>
        <s v="г. Ставрополь, проезд. Энгельса, д. 6" u="1"/>
        <s v="г. Ставрополь, ул. Комсомольская, д. 1" u="1"/>
        <s v="г. Ставрополь, проезд. Энгельса, д. 7" u="1"/>
        <s v="г. Ставрополь, проезд. Энгельса, д. 8" u="1"/>
        <s v="г. Ставрополь, проезд. Энгельса, д. 9" u="1"/>
        <s v="г. Невинномысск, ул. Менделеева, д. 18" u="1"/>
        <s v="г. Невинномысск, ул. Менделеева, д. 38" u="1"/>
        <s v="г. Невинномысск, ул. Менделеева, д. 48" u="1"/>
        <s v="г. Невинномысск, ул. Менделеева, д. 58" u="1"/>
        <s v="п. Затеречный, ул. Строительная, д. 16" u="1"/>
        <s v="г. Ставрополь, проезд. Готвальда, д. 8" u="1"/>
        <s v="г. Невинномысск, ул. Менделеева, д. 19" u="1"/>
        <s v="ст-ца. Незлобная, ул. Матросова, д. 176" u="1"/>
        <s v="г. Пятигорск, ул. Красноармейская, д. 11А" u="1"/>
        <s v="г. Невинномысск, ул. Гагарина, д. 42" u="1"/>
        <s v="г. Ставрополь, проезд. Готвальда, д. 9" u="1"/>
        <s v="г. Пятигорск, ул. Орджоникидзе, д. 11, корп. 2" u="1"/>
        <s v="г. Ставрополь, ул. Комсомольская, д. 3" u="1"/>
        <s v="г. Ставрополь, ул. Фроленко, д. 10" u="1"/>
        <s v="г. Железноводск, ул. Ленина, д. 63" u="1"/>
        <s v="п. Затеречный, ул. Строительная, д. 18" u="1"/>
        <s v="г. Георгиевск, ул. Кочубея, д. 7, корп. 1" u="1"/>
        <s v="г. Ставрополь, ул. Калинина, д. 6" u="1"/>
        <s v="г. Кисловодск, проезд. Цандера, д. 2" u="1"/>
        <s v="г. Ставрополь, ул. Ленина, д. 389" u="1"/>
        <s v="г. Железноводск, ул. Ленина, д. 156А" u="1"/>
        <s v="п. Солнечнодольск, ул. Энергетиков, д. 7" u="1"/>
        <s v="г. Ставрополь, ул. Комсомольская, д. 5" u="1"/>
        <s v="г. Ставрополь, ул. Фроленко, д. 14" u="1"/>
        <s v="г. Ставрополь, ул. Лермонтова, д. 206" u="1"/>
        <s v="г. Ставрополь, ул. Мира, д. 437" u="1"/>
        <s v="г. Ставрополь, ул. Мира, д. 457" u="1"/>
        <s v="г. Минеральные Воды, ул. Железноводская, д. 12" u="1"/>
        <s v="г. Ставрополь, ул. Фроленко, д. 16" u="1"/>
        <s v="г. Михайловск, заезд. Южный, д. 4" u="1"/>
        <s v="г. Кисловодск, пер. Саперный, д. 4" u="1"/>
        <s v="г. Ставрополь, ул. Дзержинского, д. 147" u="1"/>
        <s v="г. Пятигорск, ул. Орджоникидзе, д. 11, корп. 3" u="1"/>
        <s v="г. Лермонтов, ул. Решетника, д. 8" u="1"/>
        <s v="г. Ставрополь, проезд. Кооперативный, д. 12" u="1"/>
        <s v="г. Ставрополь, ул. Фроленко, д. 18" u="1"/>
        <s v="г. Кисловодск, ул. Ленинградская, д. 75" u="1"/>
        <s v="г. Невинномысск, ул. Степная, д. 18а" u="1"/>
        <s v="г. Михайловск, ул. Пушкина, д. 47/1" u="1"/>
        <s v="г. Ставрополь, ул. Комсомольская, д. 8" u="1"/>
        <s v="г. Кисловодск, пер. Саперный, д. 8" u="1"/>
        <s v="г. Михайловск, ул. Пушкина, д. 45" u="1"/>
        <s v="г. Железноводск, жилрайон. Капельница, ул. Спортивная, д. 2А, лит. А" u="1"/>
        <s v="г. Железноводск, жилрайон. Капельница, ул. Спортивная, д. 2Б, лит. А" u="1"/>
        <s v="г. Георгиевск, ул. Строителей, д. 5" u="1"/>
        <s v="г. Ставрополь, ул. Дзержинского, д. 167" u="1"/>
        <s v="г. Минеральные Воды, пр-кт. Карла Маркса, д. 39" u="1"/>
        <s v="г. Кисловодск, пер. Саперный, д. 9" u="1"/>
        <s v="п. Солнечнодольск, ул. Набережная, д. 6" u="1"/>
        <s v="г. Невинномысск, пл. 50 лет Октября, д. 12А" u="1"/>
        <s v="г. Пятигорск, ул. Заводская, д. 4" u="1"/>
        <s v="г. Ставрополь, ул. Ленина, д. 452" u="1"/>
        <s v="г. Буденновск, мкр. №8, д. 15" u="1"/>
        <s v="г. Ставрополь, ул. Семашко, д. 8" u="1"/>
        <s v="г. Ставрополь, ул. 50 лет ВЛКСМ, д. 23, корп. 5" u="1"/>
        <s v="г. Минеральные Воды, ул. Школьная, д. 18" u="1"/>
        <s v="г. Кисловодск, ул. Гагарина, д. 9" u="1"/>
        <s v="г. Невинномысск, ул. Гагарина, д. 40" u="1"/>
        <s v="г. Михайловск, мкр. СНИИСХ, д. 5" u="1"/>
        <s v="г. Ставрополь, проезд. 2 Юго-Западный, д. 9" u="1"/>
        <s v="п. Пятигорский, ул. Первомайская, д. 11" u="1"/>
        <s v="г. Пятигорск, ул. Октябрьская, д. 41" u="1"/>
        <s v="с. Красногвардейское, ул. Красная, д. 313" u="1"/>
        <s v="г. Пятигорск, ул. Панагюриште, д. 16, корп. 1" u="1"/>
        <s v="с. Красногвардейское, ул. Красная, д. 315" u="1"/>
        <s v="г. Пятигорск, ул. Панагюриште, д. 16, корп. 2" u="1"/>
        <s v="с. Красногвардейское, ул. Красная, д. 317" u="1"/>
        <s v="г. Нефтекумск, мкр. 1-й, д. 7" u="1"/>
        <s v="п. Пятигорский, ул. Первомайская, д. 21" u="1"/>
        <s v="г. Ставрополь, ул. Ленина, д. 287, корп. 2" u="1"/>
        <s v="г. Ставрополь, ул. Дзержинского, д. 197" u="1"/>
        <s v="г. Новоалександровск, ул. Ленина, д. 64" u="1"/>
        <s v="г. Кисловодск, пер. Солнечный, д. 7" u="1"/>
        <s v="с. Солуно-Дмитриевское, ул. Привокзальная, д. 8" u="1"/>
        <s v="г. Ессентуки, ул. Яснополянская, д. 65" u="1"/>
        <s v="г. Пятигорск, ул. Матвеева, д. 119, корп. 5" u="1"/>
        <s v="г. Ставрополь, ул. Короленко, д. 19" u="1"/>
        <s v="г. Пятигорск, ул. Октябрьская, д. 35а" u="1"/>
        <s v="г. Кисловодск, ул. Подгорная, д. 11" u="1"/>
        <s v="г. Ессентуки, ул. Артема Сергеева, д. 21" u="1"/>
        <s v="г. Ставрополь, ул. Васякина, д. 190" u="1"/>
        <s v="г. Ставрополь, ул. Мира, д. 374" u="1"/>
        <s v="г. Ставрополь, проезд. Ленинградский, д. 19" u="1"/>
        <s v="г. Ставрополь, ул. Комсомольская, д. 46" u="1"/>
        <s v="г. Пятигорск, ул. Орджоникидзе, д. 8" u="1"/>
        <s v="г. Пятигорск, ул. Заводская, д. 1, лит. Б" u="1"/>
        <s v="г. Ставрополь, проезд. Врачебный, д. 47" u="1"/>
        <s v="г. Ставрополь, ул. Мира, д. 428" u="1"/>
        <s v="г. Невинномысск, пер. Клубный, д. 27" u="1"/>
        <s v="г. Минеральные Воды, ул. Анджиевского, д. 27" u="1"/>
        <s v="г. Ставрополь, ул. Л.Толстого, д. 51а" u="1"/>
        <s v="г. Кисловодск, ул. Гагарина, д. 6, лит. А" u="1"/>
        <s v="г. Ессентуки, ул. Яснополянская, д. 27" u="1"/>
        <s v="г. Ставрополь, ул. Ломоносова, д. 110" u="1"/>
        <s v="г. Минеральные Воды, ул. Железноводская, д. 14" u="1"/>
        <s v="г. Ессентуки, ул. Яснополянская, д. 67" u="1"/>
        <s v="г. Минеральные Воды, ул. Горская, д. 59" u="1"/>
        <s v="с. Кевсала, ул. Газовый Городок, д. 2" u="1"/>
        <s v="г. Ставрополь, проезд. Ленинградский, д. 29" u="1"/>
        <s v="г. Невинномысск, б-р. Мира, д. 28" u="1"/>
        <s v="г. Кисловодск, ул. Лермонтова, д. 31, лит. А" u="1"/>
        <s v="г. Невинномысск, ул. Баумана, д. 2" u="1"/>
        <s v="г. Ессентуки, ул. Пушкина, д. 124" u="1"/>
        <s v="г. Новопавловск, ул. Мира, д. 137" u="1"/>
        <s v="г. Пятигорск, ул. 1-я Бульварная, д. 25" u="1"/>
        <s v="г. Минеральные Воды, ул. Новоселов, д. 4" u="1"/>
        <s v="г. Ессентуки, ул. Фридриха Энгельса, д. 9а" u="1"/>
        <s v="г. Невинномысск, ул. Баумана, д. 4" u="1"/>
        <s v="г. Ставрополь, пер. Шеболдаева, д. 3/5" u="1"/>
        <s v="г. Пятигорск, ул. Февральская, д. 79" u="1"/>
        <s v="г. Пятигорск, ул. Коста Хетагурова, д. 44а" u="1"/>
        <s v="с. Привольное, ул. Широкая, д. 3" u="1"/>
        <s v="г. Ессентуки, пер. Менделеева, д. 5" u="1"/>
        <s v="г. Кисловодск, ул. Губина Андрея, д. 32" u="1"/>
        <s v="г. Пятигорск, п. Горячеводский, ул. Ясная, д. 10" u="1"/>
        <s v="г. Ставрополь, ул. Ленина, д. 412" u="1"/>
        <s v="г. Ессентуки, ул. Кисловодская, д. 191" u="1"/>
        <s v="г. Минеральные Воды, пр-кт. 22 Партсъезда, д. 68" u="1"/>
        <s v="г. Кисловодск, ул. Ермолова, д. 23" u="1"/>
        <s v="г. Лермонтов, ул. Пятигорская, д. 18" u="1"/>
        <s v="г. Михайловск, мкр. СНИИСХ, д. 1" u="1"/>
        <s v="с. Солуно-Дмитриевское, ул. Совхозная, д. 17" u="1"/>
        <s v="г. Ставрополь, ул. Доваторцев, д. 4А" u="1"/>
        <s v="г. Кисловодск, ул. Куйбышева, д. 62" u="1"/>
        <s v="г. Пятигорск, ул. Панагюриште, д. 14, корп. 1" u="1"/>
        <s v="г. Новоалександровск, ул. Элеваторная, д. 20" u="1"/>
        <s v="г. Пятигорск, ул. Панагюриште, д. 14, корп. 2" u="1"/>
        <s v="г. Кисловодск, пр-кт. Карла Маркса, д. 8, лит. Б" u="1"/>
        <s v="п. Новотерский, ул. Победы, д. 1" u="1"/>
        <s v="ст-ца. Ессентукская, ул. Павлова, д. 6" u="1"/>
        <s v="г. Ставрополь, ул. Мира, д. 315" u="1"/>
        <s v="г. Пятигорск, ул. Октябрьская, д. 53" u="1"/>
        <s v="г. Георгиевск, ул. Салогубова, д. 3" u="1"/>
        <s v="г. Ессентуки, ул. Буачидзе, д. 18" u="1"/>
        <s v="г. Кисловодск, ул. Героев Медиков, д. 8" u="1"/>
        <s v="г. Ставрополь, ул. Ясеновская, д. 37" u="1"/>
        <s v="г. Ставрополь, ул. Войтика, д. 15" u="1"/>
        <s v="г. Пятигорск, пр-кт. Кирова, д. 35" u="1"/>
        <s v="г. Пятигорск, ул. Прогонная, д. 14" u="1"/>
        <s v="г. Ставрополь, пр-кт. Кулакова, д. 29, корп. 3" u="1"/>
        <s v="г. Нефтекумск, ул. Строителей, д. 19" u="1"/>
        <s v="г. Кисловодск, ул. Ермолова, д. 29" u="1"/>
        <s v="г. Пятигорск, ул. Орджоникидзе, д. 6" u="1"/>
        <s v="г. Кисловодск, ул. Чкалова, д. 30, лит. В" u="1"/>
        <s v="г. Невинномысск, пер. Клубный, д. 25" u="1"/>
        <s v="с. Прикумское, ул. Юбилейная, д. 2" u="1"/>
        <s v="г. Ставрополь, ул. Мира, д. 429" u="1"/>
        <s v="г. Ессентуки, ул. Кисловодская, д. 195" u="1"/>
        <s v="г. Ставрополь, ул. Ленина, д. 383" u="1"/>
        <s v="п. Затеречный, ул. Советская, д. 1" u="1"/>
        <s v="г. Пятигорск, п. Свободы, ул. 1-я Набережная, д. 30а, корп. 1" u="1"/>
        <s v="г. Ставрополь, ул. Фроленко, д. 6" u="1"/>
        <s v="г. Ставрополь, пр-кт. Ворошилова, д. 4/3" u="1"/>
        <s v="г. Ставрополь, ул. Васильева, д. 35" u="1"/>
        <s v="г. Ставрополь, ул. Мира, д. 469" u="1"/>
        <s v="г. Невинномысск, пер. Клубный, д. 19а" u="1"/>
        <s v="г. Нефтекумск, ул. 50 лет Пионерии, д. 5" u="1"/>
        <s v="г. Пятигорск, ул. Февральская, д. 63" u="1"/>
        <s v="г. Ставрополь, ул. Васильева, д. 45" u="1"/>
        <s v="г. Нефтекумск, ул. Мира, д. 5" u="1"/>
        <s v="г. Железноводск, ул. Оранжерейная, д. 3" u="1"/>
        <s v="г. Ессентуки, ул. Кисловодская, д. 197" u="1"/>
        <s v="г. Георгиевск, ул. Кочубея, д. 28" u="1"/>
        <s v="г. Михайловск, ул. Пушкина, д. 47/2" u="1"/>
        <s v="г. Ставрополь, проезд. Фабричный, д. 1" u="1"/>
        <s v="г. Лермонтов, ул. Решетника, д. 2" u="1"/>
        <s v="г. Кисловодск, ул. Лермонтова, д. 17" u="1"/>
        <s v="г. Ставрополь, проезд. Фабричный, д. 2" u="1"/>
        <s v="г. Лермонтов, ул. Пятигорская, д. 16" u="1"/>
        <s v="г. Пятигорск, п. Горячеводский, ул. Ленина, д. 40" u="1"/>
        <s v="г. Ставрополь, ул. Ленина, д. 120" u="1"/>
        <s v="г. Георгиевск, ул. Калинина, д. 142, корп. 4" u="1"/>
        <s v="г. Георгиевск, ул. Вехова, д. 69" u="1"/>
        <s v="г. Ставрополь, проезд. Фабричный, д. 3" u="1"/>
        <s v="г. Михайловск, ул. Пушкина, д. 1" u="1"/>
        <s v="п. Большевик, ул. Ленина, д. 5" u="1"/>
        <s v="г. Ставрополь, ул. М.Морозова, д. 7" u="1"/>
        <s v="г. Кисловодск, пр-кт. Мира, д. 2" u="1"/>
        <s v="г. Ставрополь, ул. Ленина, д. 409" u="1"/>
        <s v="с. Кочубеевское, ул. Гагарина, д. 196" u="1"/>
        <s v="г. Ставрополь, ул. Серова, д. 2, корп. 3" u="1"/>
        <s v="г. Буденновск, мкр. 1-й, д. 5" u="1"/>
        <s v="г. Кисловодск, ул. Кольцова, д. 22А" u="1"/>
        <s v="г. Пятигорск, ул. Орджоникидзе, д. 4" u="1"/>
        <s v="г. Железноводск, п. Иноземцево, ул. 50 лет Октября, д. 2" u="1"/>
        <s v="г. Железноводск, п. Иноземцево, ул. 50 лет Октября, д. 4" u="1"/>
        <s v="г. Кисловодск, ул. Авиации, д. 8, лит. Б" u="1"/>
        <s v="г. Кисловодск, ул. Подгорная, д. 22" u="1"/>
        <s v="г. Кисловодск, ул. Подгорная, д. 32" u="1"/>
        <s v="г. Пятигорск, ул. 1-я Бульварная, д. 43а" u="1"/>
        <s v="г. Ставрополь, пр-кт. Ворошилова, д. 4/2" u="1"/>
        <s v="г. Ессентуки, ул. Королева, д. 10" u="1"/>
        <s v="г. Изобильный, ул. Суворова, д. 19а" u="1"/>
        <s v="г. Ставрополь, ул. Мира, д. 280/3" u="1"/>
        <s v="г. Невинномысск, б-р. Мира, д. 5" u="1"/>
        <s v="г. Ставрополь, ул. Доваторцев, д. 46, корп. 3" u="1"/>
        <s v="г. Лермонтов, ул. Патриса Лумумбы, д. 14" u="1"/>
        <s v="г. Минеральные Воды, ул. Анджиевского, д. 122" u="1"/>
        <s v="г. Невинномысск, ул. Водопроводная, д. 327а" u="1"/>
        <s v="г. Пятигорск, ул. Пушкинская, д. 2А" u="1"/>
        <s v="ст-ца. Курская, ул. Советская, д. 35" u="1"/>
        <s v="г. Ставрополь, ул. Калинина, д. 68" u="1"/>
        <s v="г. Ессентуки, пер. Менделеева, д. 6" u="1"/>
        <s v="г. Невинномысск, б-р. Мира, д. 22" u="1"/>
        <s v="г. Ставрополь, ул. 50 лет ВЛКСМ, д. 3, корп. 2" u="1"/>
        <s v="г. Пятигорск, ул. Новороссийская, д. 27" u="1"/>
        <s v="г. Пятигорск, пр-кт. Кирова, д. 51а" u="1"/>
        <s v="г. Невинномысск, ул. Лазо, д. 8" u="1"/>
        <s v="г. Кисловодск, ул. Куйбышева, д. 53" u="1"/>
        <s v="п. Пятигорский, ул. Пятигорская, д. 7" u="1"/>
        <s v="г. Благодарный, пер. Лермонтова, д. 10" u="1"/>
        <s v="с. Дивное, ул. Чехова, д. 46" u="1"/>
        <s v="г. Железноводск, ул. Медовая, д. 9" u="1"/>
        <s v="г. Ставрополь, пр-кт. Ворошилова, д. 9/2" u="1"/>
        <s v="г. Лермонтов, ул. Гагарина, д. 10" u="1"/>
        <s v="г. Ставрополь, ул. Серова, д. 2, корп. 2" u="1"/>
        <s v="г. Невинномысск, ул. Гагарина, д. 42а" u="1"/>
        <s v="п. Пятигорский, ул. Красноармейская, д. 2" u="1"/>
        <s v="г. Светлоград, пл. Выставочная, д. 6" u="1"/>
        <s v="п. Пятигорский, ул. Красноармейская, д. 4" u="1"/>
        <s v="г. Нефтекумск, ул. Строителей, д. 15" u="1"/>
        <s v="п. Пятигорский, ул. Красноармейская, д. 6" u="1"/>
        <s v="с. Кочубеевское, ул. Октябрьской Революции, д. 15" u="1"/>
        <s v="г. Пятигорск, ул. Орджоникидзе, д. 2" u="1"/>
        <s v="г. Кисловодск, ул. Чкалова, д. 44, лит. В" u="1"/>
        <s v="г. Кисловодск, ул. Авиации, д. 8, лит. А" u="1"/>
        <s v="г. Невинномысск, пер. Клубный, д. 21" u="1"/>
        <s v="г. Минеральные Воды, ул. Гагарина, д. 45" u="1"/>
        <s v="с. Кочубеевское, ул. Октябрьской Революции, д. 17" u="1"/>
        <s v="г. Невинномысск, ул. Чайковского, д. 20" u="1"/>
        <s v="г. Ставрополь, ул. Ленина, д. 397" u="1"/>
        <s v="г. Ставрополь, ул. Ленина, д. 277а" u="1"/>
        <s v="г. Ставрополь, ул. Дзержинского, д. 228" u="1"/>
        <s v="г. Пятигорск, пр-кт. Калинина, д. 146, корп. 3" u="1"/>
        <s v="г. Ставрополь, ул. Социалистическая, д. 10" u="1"/>
        <s v="г. Железноводск, ул. Проскурина, д. 52" u="1"/>
        <s v="г. Ставрополь, ш. Старомарьевское, д. 7" u="1"/>
        <s v="г. Кисловодск, ул. Гайдара, д. 36, лит. А" u="1"/>
        <s v="г. Ставрополь, ул. Ленина, д. 277б" u="1"/>
        <s v="с. Александровское, ул. Московская, д. 44" u="1"/>
        <s v="г. Ставрополь, пр-кт. Ворошилова, д. 4/1" u="1"/>
        <s v="г. Ставрополь, ул. Социалистическая, д. 30" u="1"/>
        <s v="г. Кисловодск, ул. Гайдара, д. 36, лит. В" u="1"/>
        <s v="г. Нефтекумск, ул. 50 лет Пионерии, д. 3" u="1"/>
        <s v="г. Невинномысск, б-р. Мира, д. 1" u="1"/>
        <s v="г. Кисловодск, ул. Ермолова, д. 4, лит. А" u="1"/>
        <s v="г. Ставрополь, ул. Тельмана, д. 234/1" u="1"/>
        <s v="г. Кисловодск, ул. Ермолова, д. 4, лит. Б" u="1"/>
        <s v="г. Ставрополь, проезд. Томский, д. 9" u="1"/>
        <s v="г. Пятигорск, ул. Кооперативная, д. 1, корп. 1" u="1"/>
        <s v="г. Пятигорск, ул. 1-я Бульварная, д. 2" u="1"/>
        <s v="г. Железноводск, ул. Ленина, д. 141П" u="1"/>
        <s v="г. Пятигорск, пр-кт. Калинина, д. 6а" u="1"/>
        <s v="г. Кисловодск, ул. Лермонтова, д. 13" u="1"/>
        <s v="г. Буденновск, мкр. №7, д. 14" u="1"/>
        <s v="г. Буденновск, мкр. №8, д. 14" u="1"/>
        <s v="г. Железноводск, ул. Ленина, д. 110" u="1"/>
        <s v="г. Железноводск, ул. Проскурина, д. 45" u="1"/>
        <s v="г. Железноводск, ул. Октябрьская, д. 45" u="1"/>
        <s v="г. Пятигорск, п. Горячеводский, ул. имени Захарова С.Н., д. 5" u="1"/>
        <s v="г. Железноводск, ул. Ленина, д. 120" u="1"/>
        <s v="г. Михайловск, ул. Пушкина, д. 55/1" u="1"/>
        <s v="с. Кочубеевское, ул. Вольная, д. 7" u="1"/>
        <s v="г. Пятигорск, ул. 1-я Бульварная, д. 4" u="1"/>
        <s v="г. Ставрополь, ул. 50 лет ВЛКСМ, д. 3, корп. 4" u="1"/>
        <s v="г. Ставрополь, ул. 50 лет ВЛКСМ, д. 7, корп. 4" u="1"/>
        <s v="г. Железноводск, ул. Ленина, д. 130" u="1"/>
        <s v="п. Терек, ул. Спортивная, д. 12" u="1"/>
        <s v="с. Сенгилеевское, ул. Пирогова, д. 20" u="1"/>
        <s v="г. Георгиевск, ул. Калинина, д. 142, корп. 3" u="1"/>
        <s v="г. Георгиевск, ул. Пионерская, д. 20" u="1"/>
        <s v="г. Ставрополь, ул. Социалистическая, д. 22" u="1"/>
        <s v="г. Нефтекумск, мкр. 1-й, д. 6" u="1"/>
        <s v="г. Георгиевск, ул. Горийская, д. 1" u="1"/>
        <s v="г. Лермонтов, ул. Шумакова, д. 11" u="1"/>
        <s v="г. Ставрополь, ул. Ленина, д. 91, лит. а" u="1"/>
        <s v="г. Ставрополь, ул. Дзержинского, д. 136б" u="1"/>
        <s v="г. Невинномысск, ул. Гагарина, д. 60" u="1"/>
        <s v="г. Буденновск, мкр. №7, д. 31" u="1"/>
        <s v="г. Минеральные Воды, пр-кт. 22 Партсъезда, д. 70" u="1"/>
        <s v="г. Изобильный, п. Газопровод, д. 10" u="1"/>
        <s v="г. Пятигорск, ул. Зорге, д. 7" u="1"/>
        <s v="г. Кисловодск, ул. Красноармейская, д. 6, лит. Г" u="1"/>
        <s v="с. Левокумка, ул. Мостовая, д. 53а" u="1"/>
        <s v="г. Пятигорск, ул. 1-я Бульварная, д. 6" u="1"/>
        <s v="г. Светлоград, пл. Выставочная, д. 4" u="1"/>
        <s v="г. Ставрополь, проезд. Надежденский, д. 3" u="1"/>
        <s v="с. Курсавка, ул. Михайловская, д. 50" u="1"/>
        <s v="г. Ставрополь, ул. Социалистическая, д. 13" u="1"/>
        <s v="г. Ставрополь, ул. Социалистическая, д. 23" u="1"/>
        <s v="г. Ставрополь, ул. Маяковского, д. 16/А" u="1"/>
        <s v="с. Прасковея, ул. Борцов Революции, д. 30" u="1"/>
        <s v="г. Невинномысск, ул. Белово, д. 5" u="1"/>
        <s v="г. Пятигорск, ул. Ессентукская, д. 78, корп. 1" u="1"/>
        <s v="г. Ставрополь, ул. Р.Люксембург, д. 1" u="1"/>
        <s v="г. Георгиевск, ул. Горийская, д. 6" u="1"/>
        <s v="г. Ставрополь, проезд. Врачебный, д. 38" u="1"/>
        <s v="г. Ессентуки, ул. Октябрьская, д. 481" u="1"/>
        <s v="г. Пятигорск, проезд. 2-й, д. 14" u="1"/>
        <s v="г. Ставрополь, ул. Васякина, д. 192" u="1"/>
        <s v="г. Ессентуки, ул. Пятигорская, д. 160" u="1"/>
        <s v="г. Светлоград, пл. Выставочная, д. 45" u="1"/>
        <s v="г. Ставрополь, ул. Ленина, д. 403" u="1"/>
        <s v="г. Ставрополь, ул. 50 лет ВЛКСМ, д. 2, корп. 5" u="1"/>
        <s v="г. Ставрополь, ул. 50 лет ВЛКСМ, д. 3, корп. 5" u="1"/>
        <s v="г. Ставрополь, ул. 50 лет ВЛКСМ, д. 7, корп. 5" u="1"/>
        <s v="г. Изобильный, ул. Советская, д. 1" u="1"/>
        <s v="г. Ессентуки, ул. Лермонтова, д. 74" u="1"/>
        <s v="г. Георгиевск, ул. Горийская, д. 8" u="1"/>
        <s v="г. Ставрополь, проезд. Врачебный, д. 48" u="1"/>
        <s v="г. Ставрополь, ул. Социалистическая, д. 34" u="1"/>
        <s v="п. Солнечнодольск, ул. Энергетиков, д. 21" u="1"/>
        <s v="г. Ипатово, ул. Первомайская, д. 48" u="1"/>
        <s v="г. Пятигорск, ул. Дзержинского, д. 40а" u="1"/>
        <s v="г. Лермонтов, ул. Патриса Лумумбы, д. 12" u="1"/>
        <s v="п. Солнечнодольск, ул. Строителей, д. 2" u="1"/>
        <s v="г. Ставрополь, проезд. Томский, д. 7" u="1"/>
        <s v="г. Ставрополь, ул. Ленина, д. 291" u="1"/>
        <s v="г. Пятигорск, ул. 1-я Бульварная, д. 16" u="1"/>
        <s v="г. Ессентуки, ул. Гаевского, д. 63а" u="1"/>
        <s v="с. Курсавка, ул. Вокзальная, д. 4" u="1"/>
        <s v="г. Ставрополь, ул. Социалистическая, д. 25" u="1"/>
        <s v="г. Кисловодск, ул. Лермонтова, д. 11" u="1"/>
        <s v="п. Горьковский, ул. Ленина, д. 9" u="1"/>
        <s v="г. Пятигорск, ул. Ессентукская, д. 78, корп. 2" u="1"/>
        <s v="г. Ставрополь, ул. Мира, д. 141" u="1"/>
        <s v="с. Грачевка, ул. Советская, д. 24" u="1"/>
        <s v="г. Ессентуки, пер. Менделеева, д. 7" u="1"/>
        <s v="г. Ставрополь, ул. Авиационная, д. 13" u="1"/>
        <s v="г. Кисловодск, ул. Горького, д. 11" u="1"/>
        <s v="г. Ставрополь, ул. Мира, д. 151" u="1"/>
        <s v="г. Ставрополь, ул. Мира, д. 161" u="1"/>
        <s v="г. Пятигорск, ул. 1-я Набережная, д. 30а, корп. 2" u="1"/>
        <s v="г. Лермонтов, ул. Пятигорская, д. 24" u="1"/>
        <s v="г. Ставрополь, проезд. Энгельса, д. 10" u="1"/>
        <s v="г. Ставрополь, проезд. Энгельса, д. 20" u="1"/>
        <s v="г. Ставрополь, ул. 50 лет ВЛКСМ, д. 16/2" u="1"/>
        <s v="г. Ставрополь, ул. Социалистическая, д. 16" u="1"/>
        <s v="г. Ставрополь, ул. Социалистическая, д. 26" u="1"/>
        <s v="п. Загорский, д. 3" u="1"/>
        <s v="г. Кисловодск, ул. Горького, д. 13" u="1"/>
        <s v="п. Загорский, д. 6" u="1"/>
        <s v="г. Пятигорск, ул. Бештаугорская, д. 45" u="1"/>
        <s v="п. Загорский, д. 8" u="1"/>
        <s v="г. Благодарный, проезд. 60 лет Октября, д. 10" u="1"/>
        <s v="г. Ставрополь, ул. Дзержинского, д. 136а" u="1"/>
        <s v="г. Ставрополь, проезд. Энгельса, д. 11" u="1"/>
        <s v="г. Ставрополь, проезд. Энгельса, д. 21" u="1"/>
        <s v="г. Лермонтов, ул. Пятигорская, д. 18а" u="1"/>
        <s v="г. Невинномысск, ул. Гагарина, д. 72" u="1"/>
        <s v="п. Солнечнодольск, ул. Молодежная, д. 9" u="1"/>
        <s v="г. Ставрополь, ул. Мира, д. 309" u="1"/>
        <s v="г. Ставрополь, проезд. Энгельса, д. 12" u="1"/>
        <s v="г. Ставрополь, проезд. Энгельса, д. 22" u="1"/>
        <s v="г. Минеральные Воды, ул. Гагарина, д. 43" u="1"/>
        <s v="г. Ставрополь, ул. Социалистическая, д. 27" u="1"/>
        <s v="г. Георгиевск, ул. Салогубова, д. 5" u="1"/>
        <s v="с. Правокумское, ул. Гайдара, д. 18" u="1"/>
        <s v="г. Ессентуки, ул. Октябрьская, д. 461" u="1"/>
        <s v="г. Ессентуки, ул. Октябрьская, д. 463" u="1"/>
        <s v="г. Ставрополь, проезд. Энгельса, д. 13" u="1"/>
        <s v="г. Ставрополь, проезд. Энгельса, д. 23" u="1"/>
        <s v="г. Ессентуки, ул. Октябрьская, д. 469" u="1"/>
        <s v="г. Ессентуки, ул. Пятигорская, д. 146" u="1"/>
        <s v="г. Изобильный, ул. Почтовая, д. 15" u="1"/>
        <s v="г. Невинномысск, ул. Шевченко, д. 5" u="1"/>
        <s v="г. Зеленокумск, ул. Советская, д. 13" u="1"/>
        <s v="г. Нефтекумск, ул. 50 лет Пионерии, д. 1" u="1"/>
        <s v="г. Ставрополь, ул. 50 лет ВЛКСМ, д. 2, корп. 7" u="1"/>
        <s v="г. Ставрополь, проезд. Энгельса, д. 14" u="1"/>
        <s v="г. Ставрополь, проезд. Энгельса, д. 24" u="1"/>
        <s v="п. Солнечнодольск, ул. Энергетиков, д. 11" u="1"/>
        <s v="п. Солнечнодольск, ул. Энергетиков, д. 13" u="1"/>
        <s v="п. Солнечнодольск, ул. Энергетиков, д. 14" u="1"/>
        <s v="п. Солнечнодольск, ул. Энергетиков, д. 15" u="1"/>
        <s v="г. Ставрополь, проезд. Томский, д. 5" u="1"/>
        <s v="г. Новоалександровск, ул. Элеваторная, д. 2" u="1"/>
        <s v="г. Пятигорск, пр-кт. 40 лет Октября, д. 40" u="1"/>
        <s v="г. Ставрополь, проезд. Энгельса, д. 15" u="1"/>
        <s v="г. Ставрополь, проезд. Энгельса, д. 25" u="1"/>
        <s v="ст-ца. Ессентукская, ул. Набережная, д. 4" u="1"/>
        <s v="г. Георгиевск, ул. Калинина, д. 121, корп. 1" u="1"/>
        <s v="г. Ставрополь, ул. Ленина, д. 391" u="1"/>
        <s v="г. Ставрополь, ул. Пушкина, д. 14" u="1"/>
        <s v="г. Ставрополь, ул. Васильева, д. 47" u="1"/>
        <s v="г. Ставрополь, проезд. Энгельса, д. 16" u="1"/>
        <s v="г. Ставрополь, проезд. Энгельса, д. 26" u="1"/>
        <s v="п. Горьковский, ул. Ленина, д. 5" u="1"/>
        <s v="г. Невинномысск, пл. 50 лет Октября, д. 4" u="1"/>
        <s v="г. Ставрополь, ул. Социалистическая, д. 19" u="1"/>
        <s v="г. Невинномысск, пл. 50 лет Октября, д. 6" u="1"/>
        <s v="г. Невинномысск, пл. 50 лет Октября, д. 8" u="1"/>
        <s v="г. Нефтекумск, ул. 50 лет Пионерии, д. 11" u="1"/>
        <s v="г. Нефтекумск, ул. 50 лет Пионерии, д. 13" u="1"/>
        <s v="г. Зеленокумск, ул. Мира, д. 8" u="1"/>
        <s v="г. Невинномысск, ул. Лазо, д. 26" u="1"/>
        <s v="г. Кисловодск, ул. Шаумяна, д. 3, лит. Б" u="1"/>
        <s v="г. Нефтекумск, ул. 50 лет Пионерии, д. 15" u="1"/>
        <s v="г. Пятигорск, пр-кт. 40 лет Октября, д. 31" u="1"/>
        <s v="г. Ставрополь, проезд. Ботанический, д. 10А" u="1"/>
        <s v="г. Ставрополь, проезд. Энгельса, д. 17" u="1"/>
        <s v="г. Нефтекумск, ул. 50 лет Пионерии, д. 17" u="1"/>
        <s v="г. Ставрополь, проезд. Энгельса, д. 27" u="1"/>
        <s v="г. Пятигорск, пр-кт. 40 лет Октября, д. 51" u="1"/>
        <s v="г. Ставрополь, ул. Завокзальная, д. 33а, лит. В" u="1"/>
        <s v="г. Ессентуки, ул. Вокзальная, д. 31а" u="1"/>
        <s v="г. Нефтекумск, ул. 50 лет Пионерии, д. 19" u="1"/>
        <s v="г. Пятигорск, ул. Ермолова, д. 14А" u="1"/>
        <s v="г. Пятигорск, проезд. Оранжерейный, д. 5" u="1"/>
        <s v="г. Лермонтов, ул. Пятигорская, д. 22" u="1"/>
        <s v="с. Заветное, ул. Привокзальная, д. 2" u="1"/>
        <s v="г. Михайловск, ул. Пушкина, д. 55/2" u="1"/>
        <s v="г. Кисловодск, пер. Солнечный, д. 16" u="1"/>
        <s v="г. Ставрополь, ул. Мира, д. 392, корп. 76" u="1"/>
        <s v="г. Ставрополь, проезд. Энгельса, д. 18" u="1"/>
        <s v="г. Ставрополь, проезд. Энгельса, д. 28" u="1"/>
        <s v="г. Кисловодск, пр-кт. Победы, д. 126" u="1"/>
        <s v="г. Ессентуки, пер. Садовый, д. 8а" u="1"/>
        <s v="п. Терек, ул. Спортивная, д. 14" u="1"/>
        <s v="г. Ставрополь, ул. Ленина, д. 474" u="1"/>
        <s v="г. Железноводск, п. Иноземцево, ул. Колхозная, д. 76" u="1"/>
        <s v="с. Кочубеевское, ул. Фабричная, д. 31" u="1"/>
        <s v="п. Новокумский, тер. Микрорайон, д. 4" u="1"/>
        <s v="г. Ставрополь, ул. Мира, д. 236" u="1"/>
        <s v="г. Буденновск, ул. Полющенко, д. 135" u="1"/>
        <s v="п. Новокумский, тер. Микрорайон, д. 6" u="1"/>
        <s v="г. Пятигорск, пр-кт. 40 лет Октября, д. 42" u="1"/>
        <s v="г. Ставрополь, проезд. Энгельса, д. 19" u="1"/>
        <s v="г. Пятигорск, пр-кт. 40 лет Октября, д. 62" u="1"/>
        <s v="г. Изобильный, п. Газопровод, д. 11" u="1"/>
        <s v="г. Пятигорск, ул. Адмиральского, д. 31" u="1"/>
        <s v="г. Ставрополь, ул. Серова, д. 4, корп. 1" u="1"/>
        <s v="г. Пятигорск, ул. Адмиральского, д. 51" u="1"/>
        <s v="г. Изобильный, ул. Красная, д. 10" u="1"/>
        <s v="г. Георгиевск, ул. Октябрьская, д. 71" u="1"/>
        <s v="п. Рыздвяный, ул. Южная, д. 6" u="1"/>
        <s v="г. Георгиевск, ул. Карла Маркса, д. 19" u="1"/>
        <s v="г. Ессентуки, ул. Октябрьская, д. 443" u="1"/>
        <s v="г. Ессентуки, ул. Октябрьская, д. 445" u="1"/>
        <s v="г. Ессентуки, ул. Пятигорская, д. 120" u="1"/>
        <s v="г. Ессентуки, ул. Октябрьская, д. 447" u="1"/>
        <s v="г. Ессентуки, ул. Октябрьская, д. 449" u="1"/>
        <s v="г. Ессентуки, ул. Пятигорская, д. 124" u="1"/>
        <s v="г. Ессентуки, ул. Пятигорская, д. 128" u="1"/>
        <s v="г. Пятигорск, пр-кт. 40 лет Октября, д. 23" u="1"/>
        <s v="г. Ессентуки, ул. Пятигорская, д. 142а" u="1"/>
        <s v="г. Ставрополь, проезд. Томский, д. 3" u="1"/>
        <s v="г. Ессентуки, ул. Пушкина, д. 11а" u="1"/>
        <s v="г. Ставрополь, ул. Кавалерийская, д. 99" u="1"/>
        <s v="г. Ессентуки, ул. Пушкина, д. 25а" u="1"/>
        <s v="г. Кисловодск, пер. Пикетный, д. 30" u="1"/>
        <s v="г. Пятигорск, пр-кт. 40 лет Октября, д. 14" u="1"/>
        <s v="п. Искра, ул. Первомайская, д. 20" u="1"/>
        <s v="г. Ставрополь, пр-кт. Юности, д. 8" u="1"/>
        <s v="п. Горьковский, ул. Ленина, д. 1" u="1"/>
        <s v="г. Железноводск, ул. Октябрьская, д. 3" u="1"/>
        <s v="г. Железноводск, ул. Мироненко, д. 6" u="1"/>
        <s v="г. Лермонтов, ул. Гагарина, д. 21а" u="1"/>
        <s v="г. Минеральные Воды, ул. Ставропольская, д. 17" u="1"/>
        <s v="г. Ставрополь, пр-кт. Юности, д. 9" u="1"/>
        <s v="г. Светлоград, ул. Фабричная, д. 8" u="1"/>
        <s v="г. Ставрополь, ул. Ленина, д. 108" u="1"/>
        <s v="г. Кисловодск, ул. Шаумяна, д. 3, лит. А" u="1"/>
        <s v="г. Светлоград, ул. Фабричная, д. 9" u="1"/>
        <s v="г. Пятигорск, пр-кт. 40 лет Октября, д. 35" u="1"/>
        <s v="г. Лермонтов, ул. Пятигорская, д. 20" u="1"/>
        <s v="г. Пятигорск, пр-кт. 40 лет Октября, д. 55" u="1"/>
        <s v="г. Пятигорск, пр-кт. 40 лет Октября, д. 85" u="1"/>
        <s v="г. Ставрополь, ул. Мира, д. 143" u="1"/>
        <s v="г. Кисловодск, ул. Главная, д. 15" u="1"/>
        <s v="г. Невинномысск, пер. Клубный, д. 3" u="1"/>
        <s v="г. Нефтекумск, пер. Центральный, д. 2" u="1"/>
        <s v="г. Нефтекумск, пер. Центральный, д. 3" u="1"/>
        <s v="г. Пятигорск, ул. Адмиральского, д. 47" u="1"/>
        <s v="г. Пятигорск, ул. Адмиральского, д. 57" u="1"/>
        <s v="г. Пятигорск, пр-кт. 40 лет Октября, д. 26" u="1"/>
        <s v="г. Ставрополь, ул. Апанасенковская, д. 14а" u="1"/>
        <s v="г. Георгиевск, ул. Пятигорская, д. 10" u="1"/>
        <s v="ст-ца. Ессентукская, пер. Новый, д. 3" u="1"/>
        <s v="ст-ца. Ессентукская, пер. Новый, д. 5" u="1"/>
        <s v="п. Подкумок, ул. Железнодорожная, д. 83" u="1"/>
        <s v="г. Михайловск, заезд. Южный, д. 3" u="1"/>
        <s v="г. Георгиевск, ул. Октябрьская, д. 55" u="1"/>
      </sharedItems>
    </cacheField>
    <cacheField name="Способ формирования фонда капитального реомнта*" numFmtId="0">
      <sharedItems containsString="0" containsBlank="1" containsNumber="1" containsInteger="1" minValue="1" maxValue="1"/>
    </cacheField>
    <cacheField name="Вид работ" numFmtId="0">
      <sharedItems containsBlank="1"/>
    </cacheField>
    <cacheField name="Объем конструктивного элемента" numFmtId="2">
      <sharedItems containsString="0" containsBlank="1" containsNumber="1" minValue="52.85" maxValue="705"/>
    </cacheField>
    <cacheField name="Еденица измерения" numFmtId="2">
      <sharedItems containsBlank="1"/>
    </cacheField>
    <cacheField name="Размер предельной стоимости услуг и (или) работ по капитальному ремонту общего имущетсва в соответствии с нормативно-правовым актом Правительства Ставропольского края" numFmtId="4">
      <sharedItems containsString="0" containsBlank="1" containsNumber="1" containsInteger="1" minValue="1630" maxValue="8089"/>
    </cacheField>
    <cacheField name="Стоимость всего" numFmtId="4">
      <sharedItems containsSemiMixedTypes="0" containsString="0" containsNumber="1" minValue="153252.38810000001" maxValue="6691042.6837340007"/>
    </cacheField>
    <cacheField name="СтоимостьСМР" numFmtId="4">
      <sharedItems containsSemiMixedTypes="0" containsString="0" containsNumber="1" minValue="150041.5" maxValue="6046776.8100000005"/>
    </cacheField>
  </cacheFields>
  <extLst>
    <ext xmlns:x14="http://schemas.microsoft.com/office/spreadsheetml/2009/9/main" uri="{725AE2AE-9491-48be-B2B4-4EB974FC3084}">
      <x14:pivotCacheDefinition pivotCacheId="1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1">
  <r>
    <x v="0"/>
    <n v="29303"/>
    <n v="1"/>
    <x v="0"/>
    <x v="0"/>
    <x v="0"/>
    <n v="1"/>
    <s v="ремонт внутридомовой инженерной системы электроснабжения"/>
    <n v="229.62"/>
    <s v="м2"/>
    <n v="1630"/>
    <n v="382290.20484000002"/>
    <n v="374280.60000000003"/>
  </r>
  <r>
    <x v="1"/>
    <n v="33347"/>
    <n v="2"/>
    <x v="0"/>
    <x v="0"/>
    <x v="1"/>
    <n v="1"/>
    <s v="ремонт внутридомовой инженерной системы водоотведения"/>
    <n v="52.85"/>
    <s v="пм"/>
    <n v="2909"/>
    <n v="157030.69991"/>
    <n v="153740.65"/>
  </r>
  <r>
    <x v="1"/>
    <n v="33348"/>
    <n v="2"/>
    <x v="0"/>
    <x v="0"/>
    <x v="1"/>
    <n v="1"/>
    <s v="ремонт внутридомовой инженерной системы электроснабжения"/>
    <n v="457.63"/>
    <s v="м2"/>
    <n v="1630"/>
    <n v="761899.94966000004"/>
    <n v="745936.9"/>
  </r>
  <r>
    <x v="2"/>
    <n v="37241"/>
    <n v="3"/>
    <x v="0"/>
    <x v="0"/>
    <x v="2"/>
    <n v="1"/>
    <s v="ремонт крыши"/>
    <n v="446.92"/>
    <s v="м2"/>
    <n v="4314"/>
    <n v="1969272.3556320001"/>
    <n v="1928012.8800000001"/>
  </r>
  <r>
    <x v="3"/>
    <n v="66755"/>
    <n v="4"/>
    <x v="0"/>
    <x v="0"/>
    <x v="3"/>
    <n v="1"/>
    <s v="ремонт внутридомовой инженерной системы электроснабжения"/>
    <n v="92.05"/>
    <s v="пм"/>
    <n v="1630"/>
    <n v="153252.38810000001"/>
    <n v="150041.5"/>
  </r>
  <r>
    <x v="3"/>
    <n v="66756"/>
    <n v="4"/>
    <x v="0"/>
    <x v="0"/>
    <x v="3"/>
    <n v="1"/>
    <s v="ремонт фасада"/>
    <n v="275.8"/>
    <s v="м2"/>
    <n v="3098"/>
    <n v="872713.16775999998"/>
    <n v="854428.4"/>
  </r>
  <r>
    <x v="4"/>
    <m/>
    <m/>
    <x v="1"/>
    <x v="1"/>
    <x v="4"/>
    <m/>
    <m/>
    <m/>
    <m/>
    <m/>
    <n v="4296458.7659020005"/>
    <n v="4206440.9300000006"/>
  </r>
  <r>
    <x v="5"/>
    <n v="34491"/>
    <n v="5"/>
    <x v="2"/>
    <x v="0"/>
    <x v="5"/>
    <n v="1"/>
    <s v="замена плоской крыши на скатную без цели жилого использования (чердак)"/>
    <n v="318.25"/>
    <s v="м2"/>
    <n v="8089"/>
    <n v="3144279.6389500001"/>
    <n v="2574324.25"/>
  </r>
  <r>
    <x v="5"/>
    <n v="34492"/>
    <n v="5"/>
    <x v="2"/>
    <x v="0"/>
    <x v="5"/>
    <n v="1"/>
    <s v="ремонт фасада"/>
    <n v="397.27"/>
    <s v="м2"/>
    <n v="3098"/>
    <n v="1257080.348644"/>
    <n v="1230742.46"/>
  </r>
  <r>
    <x v="5"/>
    <n v="34493"/>
    <n v="5"/>
    <x v="2"/>
    <x v="0"/>
    <x v="5"/>
    <n v="1"/>
    <s v="ремонт внутридомовой инженерной системы электроснабжения"/>
    <n v="173.27"/>
    <s v="м2"/>
    <n v="1630"/>
    <n v="288474.10414000001"/>
    <n v="282430.10000000003"/>
  </r>
  <r>
    <x v="6"/>
    <n v="54500"/>
    <n v="6"/>
    <x v="2"/>
    <x v="0"/>
    <x v="6"/>
    <n v="1"/>
    <s v="ремонт крыши"/>
    <n v="380"/>
    <s v="м2"/>
    <n v="5156"/>
    <n v="2001208.5919999999"/>
    <n v="1959280"/>
  </r>
  <r>
    <x v="4"/>
    <m/>
    <m/>
    <x v="3"/>
    <x v="1"/>
    <x v="4"/>
    <m/>
    <m/>
    <m/>
    <m/>
    <m/>
    <n v="6691042.6837340007"/>
    <n v="6046776.8100000005"/>
  </r>
  <r>
    <x v="7"/>
    <n v="26082"/>
    <n v="7"/>
    <x v="4"/>
    <x v="0"/>
    <x v="7"/>
    <n v="1"/>
    <s v="ремонт внутридомовой инженерной системы теплоснабжения"/>
    <n v="520"/>
    <s v="пм"/>
    <n v="3001"/>
    <n v="1593915.128"/>
    <n v="1560520"/>
  </r>
  <r>
    <x v="8"/>
    <n v="33950"/>
    <n v="8"/>
    <x v="4"/>
    <x v="0"/>
    <x v="8"/>
    <n v="1"/>
    <s v="ремонт внутридомовой инженерной системы теплоснабжения"/>
    <n v="705"/>
    <s v="пм"/>
    <n v="3001"/>
    <n v="2160981.0869999998"/>
    <n v="2115705"/>
  </r>
  <r>
    <x v="8"/>
    <n v="33952"/>
    <n v="8"/>
    <x v="4"/>
    <x v="0"/>
    <x v="8"/>
    <n v="1"/>
    <s v="ремонт внутридомовой инженерной системы электроснабжения"/>
    <n v="600"/>
    <s v="м2"/>
    <n v="1701"/>
    <n v="1042440.84"/>
    <n v="1020600"/>
  </r>
  <r>
    <x v="2"/>
    <n v="37242"/>
    <n v="9"/>
    <x v="4"/>
    <x v="0"/>
    <x v="2"/>
    <n v="1"/>
    <s v="ремонт фасада"/>
    <n v="474"/>
    <s v="м2"/>
    <n v="3586"/>
    <n v="1736138.9495999999"/>
    <n v="1699764"/>
  </r>
  <r>
    <x v="9"/>
    <n v="54381"/>
    <n v="10"/>
    <x v="4"/>
    <x v="0"/>
    <x v="9"/>
    <n v="1"/>
    <s v="ремонт фасада"/>
    <n v="458"/>
    <s v="м2"/>
    <n v="3586"/>
    <n v="1677535.1032"/>
    <n v="1642388"/>
  </r>
  <r>
    <x v="9"/>
    <n v="54384"/>
    <n v="10"/>
    <x v="4"/>
    <x v="0"/>
    <x v="9"/>
    <n v="1"/>
    <s v="ремонт внутридомовой инженерной системы электроснабжения"/>
    <n v="120"/>
    <s v="м2"/>
    <n v="1701"/>
    <n v="208488.16800000001"/>
    <n v="204120"/>
  </r>
  <r>
    <x v="6"/>
    <n v="54507"/>
    <n v="11"/>
    <x v="4"/>
    <x v="0"/>
    <x v="6"/>
    <n v="1"/>
    <s v="ремонт внутридомовой инженерной системы теплоснабжения"/>
    <n v="475"/>
    <s v="м2"/>
    <n v="3001"/>
    <n v="1455980.165"/>
    <n v="1425475"/>
  </r>
  <r>
    <x v="6"/>
    <n v="54508"/>
    <n v="11"/>
    <x v="4"/>
    <x v="0"/>
    <x v="6"/>
    <n v="1"/>
    <s v="ремонт внутридомовой инженерной системы электроснабжения"/>
    <n v="240"/>
    <s v="м2"/>
    <n v="1701"/>
    <n v="416976.33600000001"/>
    <n v="408240"/>
  </r>
  <r>
    <x v="10"/>
    <n v="94063"/>
    <n v="12"/>
    <x v="4"/>
    <x v="0"/>
    <x v="0"/>
    <n v="1"/>
    <s v="ремонт внутридомовой инженерной системы холодного водоснабжения"/>
    <n v="160"/>
    <s v="м2"/>
    <n v="2601"/>
    <n v="425065.82400000002"/>
    <n v="41616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 таблица1" cacheId="1" applyNumberFormats="0" applyBorderFormats="0" applyFontFormats="0" applyPatternFormats="0" applyAlignmentFormats="0" applyWidthHeightFormats="1" dataCaption="Значения" updatedVersion="6" minRefreshableVersion="3" useAutoFormatting="1" itemPrintTitles="1" createdVersion="6" indent="0" compact="0" compactData="0" multipleFieldFilters="0">
  <location ref="B4:F19" firstHeaderRow="1" firstDataRow="1" firstDataCol="4"/>
  <pivotFields count="13">
    <pivotField axis="axisRow" compact="0" outline="0" showAll="0" defaultSubtotal="0">
      <items count="16">
        <item x="7"/>
        <item x="0"/>
        <item x="1"/>
        <item x="8"/>
        <item m="1" x="14"/>
        <item m="1" x="12"/>
        <item x="5"/>
        <item m="1" x="15"/>
        <item m="1" x="11"/>
        <item m="1" x="13"/>
        <item x="2"/>
        <item x="9"/>
        <item x="6"/>
        <item x="3"/>
        <item x="10"/>
        <item x="4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/>
    <pivotField compact="0" outline="0" showAll="0" defaultSubtotal="0"/>
    <pivotField axis="axisRow" compact="0" outline="0" showAll="0" sortType="ascending" defaultSubtotal="0">
      <items count="5">
        <item x="0"/>
        <item x="2"/>
        <item x="4"/>
        <item x="1"/>
        <item x="3"/>
      </items>
    </pivotField>
    <pivotField axis="axisRow" compact="0" outline="0" showAll="0" sortType="ascending" defaultSubtotal="0">
      <items count="30">
        <item m="1" x="23"/>
        <item m="1" x="27"/>
        <item m="1" x="12"/>
        <item m="1" x="28"/>
        <item m="1" x="17"/>
        <item m="1" x="7"/>
        <item m="1" x="10"/>
        <item m="1" x="4"/>
        <item m="1" x="15"/>
        <item m="1" x="29"/>
        <item m="1" x="3"/>
        <item m="1" x="6"/>
        <item m="1" x="24"/>
        <item m="1" x="16"/>
        <item m="1" x="21"/>
        <item m="1" x="25"/>
        <item sd="0" x="0"/>
        <item m="1" x="26"/>
        <item m="1" x="11"/>
        <item m="1" x="19"/>
        <item m="1" x="22"/>
        <item m="1" x="5"/>
        <item m="1" x="14"/>
        <item m="1" x="13"/>
        <item m="1" x="8"/>
        <item m="1" x="18"/>
        <item m="1" x="20"/>
        <item m="1" x="9"/>
        <item m="1" x="2"/>
        <item x="1"/>
      </items>
    </pivotField>
    <pivotField axis="axisRow" compact="0" outline="0" showAll="0">
      <items count="2722">
        <item m="1" x="2448"/>
        <item m="1" x="2582"/>
        <item m="1" x="1732"/>
        <item m="1" x="190"/>
        <item m="1" x="1460"/>
        <item m="1" x="153"/>
        <item m="1" x="456"/>
        <item m="1" x="534"/>
        <item m="1" x="98"/>
        <item m="1" x="1981"/>
        <item m="1" x="643"/>
        <item m="1" x="763"/>
        <item m="1" x="423"/>
        <item m="1" x="496"/>
        <item m="1" x="498"/>
        <item m="1" x="285"/>
        <item m="1" x="287"/>
        <item m="1" x="289"/>
        <item m="1" x="2419"/>
        <item m="1" x="491"/>
        <item m="1" x="2492"/>
        <item m="1" x="1036"/>
        <item m="1" x="2516"/>
        <item m="1" x="1610"/>
        <item m="1" x="1753"/>
        <item m="1" x="1820"/>
        <item m="1" x="1883"/>
        <item m="1" x="747"/>
        <item m="1" x="492"/>
        <item m="1" x="276"/>
        <item m="1" x="45"/>
        <item m="1" x="2493"/>
        <item m="1" x="2290"/>
        <item m="1" x="1836"/>
        <item m="1" x="1147"/>
        <item m="1" x="1568"/>
        <item m="1" x="1341"/>
        <item m="1" x="1540"/>
        <item m="1" x="1310"/>
        <item m="1" x="235"/>
        <item m="1" x="1260"/>
        <item m="1" x="1577"/>
        <item m="1" x="608"/>
        <item m="1" x="82"/>
        <item m="1" x="1179"/>
        <item m="1" x="924"/>
        <item m="1" x="68"/>
        <item m="1" x="2662"/>
        <item m="1" x="199"/>
        <item m="1" x="27"/>
        <item m="1" x="1758"/>
        <item m="1" x="1681"/>
        <item m="1" x="117"/>
        <item m="1" x="1345"/>
        <item m="1" x="2143"/>
        <item m="1" x="2201"/>
        <item m="1" x="2410"/>
        <item m="1" x="819"/>
        <item m="1" x="806"/>
        <item m="1" x="2511"/>
        <item m="1" x="2533"/>
        <item m="1" x="2546"/>
        <item m="1" x="1451"/>
        <item m="1" x="2619"/>
        <item m="1" x="1456"/>
        <item m="1" x="320"/>
        <item m="1" x="446"/>
        <item m="1" x="569"/>
        <item m="1" x="57"/>
        <item m="1" x="168"/>
        <item m="1" x="818"/>
        <item m="1" x="1066"/>
        <item m="1" x="330"/>
        <item m="1" x="575"/>
        <item m="1" x="59"/>
        <item m="1" x="2507"/>
        <item m="1" x="2409"/>
        <item m="1" x="823"/>
        <item m="1" x="302"/>
        <item m="1" x="1071"/>
        <item m="1" x="547"/>
        <item m="1" x="192"/>
        <item m="1" x="1344"/>
        <item m="1" x="803"/>
        <item m="1" x="674"/>
        <item m="1" x="764"/>
        <item m="1" x="485"/>
        <item m="1" x="2674"/>
        <item m="1" x="1500"/>
        <item m="1" x="942"/>
        <item m="1" x="976"/>
        <item m="1" x="1334"/>
        <item m="1" x="619"/>
        <item m="1" x="2400"/>
        <item m="1" x="2254"/>
        <item m="1" x="1996"/>
        <item m="1" x="1501"/>
        <item m="1" x="2031"/>
        <item m="1" x="805"/>
        <item m="1" x="58"/>
        <item m="1" x="925"/>
        <item m="1" x="1452"/>
        <item m="1" x="970"/>
        <item m="1" x="1045"/>
        <item m="1" x="718"/>
        <item m="1" x="1968"/>
        <item m="1" x="1464"/>
        <item m="1" x="1466"/>
        <item m="1" x="1408"/>
        <item m="1" x="1409"/>
        <item m="1" x="2720"/>
        <item m="1" x="1352"/>
        <item m="1" x="2672"/>
        <item m="1" x="1286"/>
        <item m="1" x="2173"/>
        <item m="1" x="2508"/>
        <item m="1" x="2038"/>
        <item m="1" x="852"/>
        <item m="1" x="2150"/>
        <item m="1" x="968"/>
        <item m="1" x="2195"/>
        <item m="1" x="516"/>
        <item m="1" x="2715"/>
        <item m="1" x="2370"/>
        <item m="1" x="2594"/>
        <item m="1" x="587"/>
        <item m="1" x="2282"/>
        <item m="1" x="383"/>
        <item m="1" x="1021"/>
        <item m="1" x="1180"/>
        <item m="1" x="284"/>
        <item m="1" x="295"/>
        <item m="1" x="691"/>
        <item m="1" x="454"/>
        <item m="1" x="1365"/>
        <item m="1" x="1756"/>
        <item m="1" x="1755"/>
        <item m="1" x="760"/>
        <item m="1" x="2082"/>
        <item m="1" x="1005"/>
        <item m="1" x="2221"/>
        <item m="1" x="2350"/>
        <item m="1" x="1278"/>
        <item m="1" x="2440"/>
        <item m="1" x="2565"/>
        <item m="1" x="2655"/>
        <item m="1" x="1571"/>
        <item m="1" x="391"/>
        <item m="1" x="402"/>
        <item m="1" x="2317"/>
        <item m="1" x="360"/>
        <item m="1" x="107"/>
        <item m="1" x="1554"/>
        <item m="1" x="2371"/>
        <item m="1" x="2643"/>
        <item m="1" x="221"/>
        <item m="1" x="230"/>
        <item m="1" x="242"/>
        <item m="1" x="1566"/>
        <item m="1" x="1906"/>
        <item m="1" x="2557"/>
        <item m="1" x="135"/>
        <item m="1" x="1959"/>
        <item m="1" x="1014"/>
        <item m="1" x="1412"/>
        <item m="1" x="1434"/>
        <item m="1" x="2354"/>
        <item m="1" x="1789"/>
        <item m="1" x="2385"/>
        <item m="1" x="2399"/>
        <item m="1" x="949"/>
        <item m="1" x="1094"/>
        <item m="1" x="625"/>
        <item m="1" x="2116"/>
        <item m="1" x="1763"/>
        <item m="1" x="35"/>
        <item m="1" x="267"/>
        <item m="1" x="2429"/>
        <item m="1" x="517"/>
        <item m="1" x="2065"/>
        <item m="1" x="2545"/>
        <item m="1" x="2035"/>
        <item m="1" x="1841"/>
        <item m="1" x="1849"/>
        <item m="1" x="138"/>
        <item m="1" x="1929"/>
        <item m="1" x="1932"/>
        <item m="1" x="350"/>
        <item m="1" x="1079"/>
        <item m="1" x="1095"/>
        <item m="1" x="1025"/>
        <item m="1" x="1223"/>
        <item m="1" x="16"/>
        <item m="1" x="1360"/>
        <item m="1" x="1361"/>
        <item m="1" x="2675"/>
        <item m="1" x="2676"/>
        <item m="1" x="26"/>
        <item m="1" x="2678"/>
        <item m="1" x="2679"/>
        <item m="1" x="1293"/>
        <item m="1" x="1296"/>
        <item m="1" x="2596"/>
        <item m="1" x="2597"/>
        <item m="1" x="2600"/>
        <item m="1" x="1227"/>
        <item m="1" x="2535"/>
        <item m="1" x="282"/>
        <item m="1" x="332"/>
        <item m="1" x="177"/>
        <item m="1" x="599"/>
        <item m="1" x="2685"/>
        <item m="1" x="2340"/>
        <item m="1" x="2687"/>
        <item m="1" x="2131"/>
        <item m="1" x="48"/>
        <item m="1" x="1492"/>
        <item m="1" x="19"/>
        <item m="1" x="1420"/>
        <item m="1" x="1421"/>
        <item m="1" x="1363"/>
        <item m="1" x="2677"/>
        <item m="1" x="2680"/>
        <item m="1" x="2681"/>
        <item m="1" x="1298"/>
        <item m="1" x="1304"/>
        <item m="1" x="2683"/>
        <item m="1" x="2601"/>
        <item m="1" x="1229"/>
        <item m="1" x="1231"/>
        <item m="1" x="1232"/>
        <item m="1" x="1233"/>
        <item m="1" x="2538"/>
        <item m="1" x="228"/>
        <item m="1" x="878"/>
        <item m="1" x="1635"/>
        <item m="1" x="2014"/>
        <item m="1" x="1438"/>
        <item m="1" x="1622"/>
        <item m="1" x="1033"/>
        <item m="1" x="1604"/>
        <item m="1" x="933"/>
        <item m="1" x="624"/>
        <item m="1" x="2172"/>
        <item m="1" x="1848"/>
        <item m="1" x="377"/>
        <item m="1" x="260"/>
        <item m="1" x="1869"/>
        <item m="1" x="293"/>
        <item m="1" x="334"/>
        <item m="1" x="224"/>
        <item m="1" x="2208"/>
        <item m="1" x="2209"/>
        <item m="1" x="2344"/>
        <item m="1" x="964"/>
        <item m="1" x="1416"/>
        <item m="1" x="1433"/>
        <item m="1" x="1440"/>
        <item m="1" x="923"/>
        <item m="1" x="2330"/>
        <item m="1" x="2312"/>
        <item m="1" x="2333"/>
        <item m="1" x="2206"/>
        <item m="1" x="2280"/>
        <item m="1" x="2281"/>
        <item m="1" x="1266"/>
        <item m="1" x="1017"/>
        <item m="1" x="1810"/>
        <item m="1" x="1851"/>
        <item m="1" x="1870"/>
        <item m="1" x="2422"/>
        <item m="1" x="1790"/>
        <item m="1" x="2423"/>
        <item m="1" x="1782"/>
        <item m="1" x="1172"/>
        <item m="1" x="2658"/>
        <item m="1" x="193"/>
        <item m="1" x="1117"/>
        <item m="1" x="1123"/>
        <item m="1" x="1139"/>
        <item m="1" x="837"/>
        <item m="1" x="2184"/>
        <item m="1" x="781"/>
        <item m="1" x="1628"/>
        <item m="1" x="591"/>
        <item m="1" x="644"/>
        <item m="1" x="175"/>
        <item m="1" x="2066"/>
        <item m="1" x="656"/>
        <item m="1" x="770"/>
        <item m="1" x="2008"/>
        <item m="1" x="509"/>
        <item m="1" x="1349"/>
        <item m="1" x="303"/>
        <item m="1" x="550"/>
        <item m="1" x="2494"/>
        <item m="1" x="2498"/>
        <item m="1" x="178"/>
        <item m="1" x="312"/>
        <item m="1" x="558"/>
        <item m="1" x="2504"/>
        <item m="1" x="2489"/>
        <item m="1" x="1050"/>
        <item m="1" x="2258"/>
        <item m="1" x="700"/>
        <item m="1" x="270"/>
        <item m="1" x="366"/>
        <item m="1" x="372"/>
        <item m="1" x="376"/>
        <item m="1" x="1429"/>
        <item m="1" x="2141"/>
        <item m="1" x="461"/>
        <item m="1" x="1067"/>
        <item m="1" x="1193"/>
        <item m="1" x="1196"/>
        <item m="1" x="1197"/>
        <item m="1" x="1200"/>
        <item m="1" x="1201"/>
        <item m="1" x="1208"/>
        <item m="1" x="2252"/>
        <item m="1" x="2450"/>
        <item m="1" x="105"/>
        <item m="1" x="51"/>
        <item m="1" x="2694"/>
        <item m="1" x="929"/>
        <item m="1" x="2019"/>
        <item m="1" x="2693"/>
        <item m="1" x="1524"/>
        <item m="1" x="2496"/>
        <item m="1" x="1532"/>
        <item m="1" x="2039"/>
        <item m="1" x="413"/>
        <item m="1" x="353"/>
        <item m="1" x="1547"/>
        <item m="1" x="2050"/>
        <item m="1" x="2398"/>
        <item m="1" x="169"/>
        <item m="1" x="2495"/>
        <item m="1" x="2473"/>
        <item m="1" x="779"/>
        <item m="1" x="722"/>
        <item m="1" x="1132"/>
        <item m="1" x="1059"/>
        <item m="1" x="1000"/>
        <item m="1" x="309"/>
        <item m="1" x="562"/>
        <item m="1" x="1700"/>
        <item m="1" x="1705"/>
        <item m="1" x="1707"/>
        <item m="1" x="1634"/>
        <item m="1" x="1637"/>
        <item m="1" x="1638"/>
        <item m="1" x="1400"/>
        <item m="1" x="1401"/>
        <item m="1" x="1404"/>
        <item m="1" x="1342"/>
        <item m="1" x="1279"/>
        <item m="1" x="1218"/>
        <item m="1" x="390"/>
        <item m="1" x="90"/>
        <item m="1" x="827"/>
        <item m="1" x="588"/>
        <item m="1" x="114"/>
        <item m="1" x="610"/>
        <item m="1" x="873"/>
        <item m="1" x="2226"/>
        <item m="1" x="676"/>
        <item m="1" x="1686"/>
        <item m="1" x="593"/>
        <item m="1" x="223"/>
        <item m="1" x="2632"/>
        <item m="1" x="333"/>
        <item m="1" x="525"/>
        <item m="1" x="424"/>
        <item m="1" x="2604"/>
        <item m="1" x="1105"/>
        <item m="1" x="1485"/>
        <item m="1" x="1426"/>
        <item m="1" x="1370"/>
        <item m="1" x="95"/>
        <item m="1" x="2518"/>
        <item m="1" x="2667"/>
        <item m="1" x="1946"/>
        <item m="1" x="1965"/>
        <item m="1" x="1110"/>
        <item m="1" x="630"/>
        <item m="1" x="828"/>
        <item m="1" x="1957"/>
        <item m="1" x="972"/>
        <item m="1" x="482"/>
        <item m="1" x="25"/>
        <item m="1" x="1645"/>
        <item m="1" x="670"/>
        <item m="1" x="1070"/>
        <item m="1" x="212"/>
        <item m="1" x="1054"/>
        <item m="1" x="2671"/>
        <item m="1" x="1354"/>
        <item m="1" x="1734"/>
        <item m="1" x="1210"/>
        <item m="1" x="314"/>
        <item m="1" x="2120"/>
        <item m="1" x="951"/>
        <item m="1" x="2217"/>
        <item m="1" x="453"/>
        <item m="1" x="2602"/>
        <item m="1" x="2544"/>
        <item m="1" x="2430"/>
        <item m="1" x="2030"/>
        <item m="1" x="1222"/>
        <item m="1" x="698"/>
        <item m="1" x="1154"/>
        <item m="1" x="316"/>
        <item m="1" x="561"/>
        <item m="1" x="1487"/>
        <item m="1" x="2550"/>
        <item m="1" x="1844"/>
        <item m="1" x="1791"/>
        <item m="1" x="1871"/>
        <item m="1" x="1295"/>
        <item m="1" x="1674"/>
        <item m="1" x="510"/>
        <item m="1" x="529"/>
        <item m="1" x="542"/>
        <item m="1" x="545"/>
        <item m="1" x="1383"/>
        <item m="1" x="1427"/>
        <item m="1" x="1951"/>
        <item m="1" x="974"/>
        <item m="1" x="2688"/>
        <item m="1" x="412"/>
        <item m="1" x="2079"/>
        <item m="1" x="941"/>
        <item m="1" x="159"/>
        <item m="1" x="2268"/>
        <item m="1" x="2278"/>
        <item m="1" x="2285"/>
        <item m="1" x="2650"/>
        <item m="1" x="2310"/>
        <item m="1" x="1369"/>
        <item m="1" x="1979"/>
        <item m="1" x="815"/>
        <item m="1" x="1318"/>
        <item m="1" x="1560"/>
        <item m="1" x="1992"/>
        <item m="1" x="1930"/>
        <item m="1" x="1125"/>
        <item m="1" x="2365"/>
        <item m="1" x="430"/>
        <item m="1" x="2415"/>
        <item m="1" x="1562"/>
        <item m="1" x="1511"/>
        <item m="1" x="337"/>
        <item m="1" x="110"/>
        <item m="1" x="2654"/>
        <item m="1" x="139"/>
        <item m="1" x="236"/>
        <item m="1" x="174"/>
        <item m="1" x="1713"/>
        <item m="1" x="1462"/>
        <item m="1" x="1860"/>
        <item m="1" x="1662"/>
        <item m="1" x="1715"/>
        <item m="1" x="1579"/>
        <item m="1" x="906"/>
        <item m="1" x="927"/>
        <item m="1" x="2256"/>
        <item m="1" x="842"/>
        <item m="1" x="2117"/>
        <item m="1" x="653"/>
        <item m="1" x="1741"/>
        <item m="1" x="1611"/>
        <item m="1" x="2162"/>
        <item m="1" x="2045"/>
        <item m="1" x="1940"/>
        <item m="1" x="1827"/>
        <item m="1" x="690"/>
        <item m="1" x="1561"/>
        <item m="1" x="1215"/>
        <item m="1" x="1689"/>
        <item m="1" x="512"/>
        <item m="1" x="2463"/>
        <item m="1" x="2424"/>
        <item m="1" x="1543"/>
        <item m="1" x="1546"/>
        <item m="1" x="1453"/>
        <item m="1" x="146"/>
        <item m="1" x="1480"/>
        <item m="1" x="1484"/>
        <item m="1" x="2178"/>
        <item m="1" x="1032"/>
        <item m="1" x="844"/>
        <item m="1" x="1846"/>
        <item m="1" x="1866"/>
        <item m="1" x="173"/>
        <item m="1" x="378"/>
        <item m="1" x="1358"/>
        <item m="1" x="1368"/>
        <item m="1" x="1012"/>
        <item m="1" x="848"/>
        <item m="1" x="855"/>
        <item m="1" x="539"/>
        <item m="1" x="2329"/>
        <item m="1" x="495"/>
        <item m="1" x="2294"/>
        <item m="1" x="2475"/>
        <item m="1" x="2480"/>
        <item m="1" x="636"/>
        <item m="1" x="831"/>
        <item m="1" x="1609"/>
        <item m="1" x="200"/>
        <item m="1" x="2004"/>
        <item m="1" x="214"/>
        <item m="1" x="225"/>
        <item m="1" x="581"/>
        <item m="1" x="835"/>
        <item m="1" x="1362"/>
        <item m="1" x="2105"/>
        <item m="1" x="2372"/>
        <item m="1" x="2707"/>
        <item m="1" x="1291"/>
        <item m="1" x="1269"/>
        <item m="1" x="2567"/>
        <item m="1" x="2578"/>
        <item m="1" x="1944"/>
        <item m="1" x="1647"/>
        <item m="1" x="1669"/>
        <item m="1" x="1672"/>
        <item m="1" x="2351"/>
        <item m="1" x="201"/>
        <item m="1" x="116"/>
        <item m="1" x="127"/>
        <item m="1" x="2356"/>
        <item m="1" x="2379"/>
        <item m="1" x="202"/>
        <item m="1" x="2483"/>
        <item m="1" x="2485"/>
        <item m="1" x="227"/>
        <item m="1" x="648"/>
        <item m="1" x="1918"/>
        <item m="1" x="1040"/>
        <item m="1" x="687"/>
        <item m="1" x="351"/>
        <item m="1" x="975"/>
        <item m="1" x="540"/>
        <item m="1" x="288"/>
        <item m="1" x="88"/>
        <item m="1" x="106"/>
        <item m="1" x="1887"/>
        <item m="1" x="2420"/>
        <item m="1" x="1387"/>
        <item m="1" x="2169"/>
        <item m="1" x="2023"/>
        <item m="1" x="986"/>
        <item m="1" x="1515"/>
        <item m="1" x="2024"/>
        <item m="1" x="301"/>
        <item m="1" x="1857"/>
        <item m="1" x="1867"/>
        <item m="1" x="1903"/>
        <item m="1" x="1727"/>
        <item m="1" x="1729"/>
        <item m="1" x="1733"/>
        <item m="1" x="1730"/>
        <item m="1" x="1737"/>
        <item m="1" x="67"/>
        <item m="1" x="2520"/>
        <item m="1" x="1509"/>
        <item m="1" x="1831"/>
        <item m="1" x="2446"/>
        <item m="1" x="2361"/>
        <item m="1" x="268"/>
        <item m="1" x="1985"/>
        <item m="1" x="1990"/>
        <item m="1" x="1499"/>
        <item m="1" x="1512"/>
        <item m="1" x="336"/>
        <item m="1" x="2274"/>
        <item m="1" x="2560"/>
        <item m="1" x="2491"/>
        <item m="1" x="1126"/>
        <item m="1" x="1977"/>
        <item m="1" x="2404"/>
        <item m="1" x="483"/>
        <item m="1" x="1264"/>
        <item m="1" x="2032"/>
        <item m="1" x="2338"/>
        <item m="1" x="989"/>
        <item m="1" x="305"/>
        <item m="1" x="60"/>
        <item m="1" x="1582"/>
        <item m="1" x="1590"/>
        <item m="1" x="1589"/>
        <item m="1" x="1613"/>
        <item m="1" x="1495"/>
        <item m="1" x="102"/>
        <item m="1" x="85"/>
        <item m="1" x="1488"/>
        <item m="1" x="1905"/>
        <item m="1" x="799"/>
        <item m="1" x="2109"/>
        <item m="1" x="1481"/>
        <item m="1" x="87"/>
        <item m="1" x="1423"/>
        <item m="1" x="220"/>
        <item m="1" x="397"/>
        <item m="1" x="2316"/>
        <item m="1" x="2425"/>
        <item m="1" x="594"/>
        <item m="1" x="2426"/>
        <item m="1" x="991"/>
        <item m="1" x="472"/>
        <item m="1" x="2138"/>
        <item m="1" x="1711"/>
        <item m="1" x="1712"/>
        <item m="1" x="1714"/>
        <item m="1" x="341"/>
        <item m="1" x="308"/>
        <item m="1" x="640"/>
        <item m="1" x="1892"/>
        <item m="1" x="821"/>
        <item m="1" x="830"/>
        <item m="1" x="838"/>
        <item m="1" x="2101"/>
        <item m="1" x="1811"/>
        <item m="1" x="1939"/>
        <item m="1" x="1960"/>
        <item m="1" x="1214"/>
        <item m="1" x="1972"/>
        <item m="1" x="1909"/>
        <item m="1" x="1708"/>
        <item m="1" x="1217"/>
        <item m="1" x="896"/>
        <item m="1" x="1925"/>
        <item m="1" x="1752"/>
        <item m="1" x="994"/>
        <item m="1" x="2199"/>
        <item m="1" x="2200"/>
        <item m="1" x="1994"/>
        <item m="1" x="2381"/>
        <item m="1" x="1915"/>
        <item m="1" x="1473"/>
        <item m="1" x="1204"/>
        <item m="1" x="1205"/>
        <item m="1" x="2126"/>
        <item m="1" x="2462"/>
        <item m="1" x="207"/>
        <item m="1" x="1475"/>
        <item m="1" x="771"/>
        <item m="1" x="29"/>
        <item m="1" x="2136"/>
        <item m="1" x="84"/>
        <item m="1" x="1329"/>
        <item m="1" x="1553"/>
        <item m="1" x="118"/>
        <item m="1" x="839"/>
        <item m="1" x="1030"/>
        <item m="1" x="203"/>
        <item m="1" x="1282"/>
        <item m="1" x="2123"/>
        <item m="1" x="2125"/>
        <item m="1" x="331"/>
        <item m="1" x="1184"/>
        <item m="1" x="205"/>
        <item m="1" x="206"/>
        <item m="1" x="208"/>
        <item m="1" x="645"/>
        <item m="1" x="2700"/>
        <item m="1" x="2634"/>
        <item m="1" x="1043"/>
        <item m="1" x="1330"/>
        <item m="1" x="1234"/>
        <item m="1" x="1678"/>
        <item m="1" x="1667"/>
        <item m="1" x="1676"/>
        <item m="1" x="1687"/>
        <item m="1" x="2164"/>
        <item m="1" x="1821"/>
        <item m="1" x="115"/>
        <item m="1" x="887"/>
        <item m="1" x="2452"/>
        <item m="1" x="2021"/>
        <item m="1" x="100"/>
        <item m="1" x="1894"/>
        <item m="1" x="518"/>
        <item m="1" x="176"/>
        <item m="1" x="1323"/>
        <item m="1" x="2695"/>
        <item m="1" x="2222"/>
        <item m="1" x="1572"/>
        <item m="1" x="1527"/>
        <item m="1" x="129"/>
        <item m="1" x="1523"/>
        <item m="1" x="750"/>
        <item m="1" x="10"/>
        <item m="1" x="12"/>
        <item m="1" x="1128"/>
        <item m="1" x="556"/>
        <item m="1" x="559"/>
        <item m="1" x="560"/>
        <item m="1" x="563"/>
        <item m="1" x="566"/>
        <item m="1" x="570"/>
        <item m="1" x="1430"/>
        <item m="1" x="2552"/>
        <item m="1" x="2434"/>
        <item m="1" x="215"/>
        <item m="1" x="866"/>
        <item m="1" x="432"/>
        <item m="1" x="1470"/>
        <item m="1" x="1381"/>
        <item m="1" x="2406"/>
        <item m="1" x="2357"/>
        <item m="1" x="2586"/>
        <item m="1" x="2703"/>
        <item m="1" x="248"/>
        <item m="1" x="2647"/>
        <item m="1" x="182"/>
        <item m="1" x="2571"/>
        <item m="1" x="347"/>
        <item m="1" x="355"/>
        <item m="1" x="2403"/>
        <item m="1" x="1449"/>
        <item m="1" x="126"/>
        <item m="1" x="2271"/>
        <item m="1" x="940"/>
        <item m="1" x="2090"/>
        <item m="1" x="441"/>
        <item m="1" x="2096"/>
        <item m="1" x="2512"/>
        <item m="1" x="2097"/>
        <item m="1" x="1216"/>
        <item m="1" x="1061"/>
        <item m="1" x="103"/>
        <item m="1" x="2355"/>
        <item m="1" x="2517"/>
        <item m="1" x="1665"/>
        <item m="1" x="1380"/>
        <item m="1" x="416"/>
        <item m="1" x="2284"/>
        <item m="1" x="1391"/>
        <item m="1" x="675"/>
        <item m="1" x="2033"/>
        <item m="1" x="1428"/>
        <item m="1" x="708"/>
        <item m="1" x="2061"/>
        <item m="1" x="1371"/>
        <item m="1" x="1450"/>
        <item m="1" x="66"/>
        <item m="1" x="2087"/>
        <item m="1" x="782"/>
        <item m="1" x="92"/>
        <item m="1" x="1739"/>
        <item m="1" x="1776"/>
        <item m="1" x="2435"/>
        <item m="1" x="428"/>
        <item m="1" x="2327"/>
        <item m="1" x="836"/>
        <item m="1" x="1347"/>
        <item m="1" x="2592"/>
        <item m="1" x="2465"/>
        <item m="1" x="2334"/>
        <item m="1" x="1505"/>
        <item m="1" x="801"/>
        <item m="1" x="1328"/>
        <item m="1" x="1855"/>
        <item m="1" x="310"/>
        <item m="1" x="809"/>
        <item m="1" x="1528"/>
        <item m="1" x="2265"/>
        <item m="1" x="2332"/>
        <item m="1" x="655"/>
        <item m="1" x="2203"/>
        <item m="1" x="657"/>
        <item m="1" x="660"/>
        <item m="1" x="663"/>
        <item m="1" x="2207"/>
        <item m="1" x="688"/>
        <item m="1" x="1934"/>
        <item m="1" x="726"/>
        <item m="1" x="507"/>
        <item m="1" x="2092"/>
        <item m="1" x="2104"/>
        <item m="1" x="2142"/>
        <item m="1" x="2115"/>
        <item m="1" x="2151"/>
        <item m="1" x="1724"/>
        <item m="1" x="181"/>
        <item m="1" x="1904"/>
        <item m="1" x="1986"/>
        <item m="1" x="1037"/>
        <item m="1" x="1074"/>
        <item m="1" x="1112"/>
        <item m="1" x="1151"/>
        <item m="1" x="277"/>
        <item m="1" x="2343"/>
        <item m="1" x="2224"/>
        <item m="1" x="1783"/>
        <item m="1" x="1143"/>
        <item m="1" x="1454"/>
        <item m="1" x="2088"/>
        <item m="1" x="894"/>
        <item m="1" x="1268"/>
        <item m="1" x="907"/>
        <item m="1" x="654"/>
        <item m="1" x="1202"/>
        <item m="1" x="442"/>
        <item m="1" x="451"/>
        <item m="1" x="705"/>
        <item m="1" x="1230"/>
        <item m="1" x="658"/>
        <item m="1" x="449"/>
        <item m="1" x="149"/>
        <item m="1" x="1955"/>
        <item m="1" x="1895"/>
        <item m="1" x="1897"/>
        <item m="1" x="1843"/>
        <item m="1" x="1633"/>
        <item m="1" x="1762"/>
        <item m="1" x="2696"/>
        <item m="1" x="960"/>
        <item m="1" x="1970"/>
        <item m="1" x="2047"/>
        <item m="1" x="1157"/>
        <item m="1" x="1158"/>
        <item m="1" x="1163"/>
        <item m="1" x="369"/>
        <item m="1" x="2293"/>
        <item m="1" x="959"/>
        <item m="1" x="1160"/>
        <item m="1" x="1167"/>
        <item m="1" x="1176"/>
        <item m="1" x="477"/>
        <item m="1" x="2719"/>
        <item m="1" x="2267"/>
        <item m="1" x="1805"/>
        <item m="1" x="1319"/>
        <item m="1" x="817"/>
        <item m="1" x="348"/>
        <item m="1" x="2358"/>
        <item m="1" x="258"/>
        <item m="1" x="2296"/>
        <item m="1" x="1599"/>
        <item m="1" x="156"/>
        <item m="1" x="403"/>
        <item m="1" x="1195"/>
        <item m="1" x="1199"/>
        <item m="1" x="394"/>
        <item m="1" x="2170"/>
        <item m="1" x="2412"/>
        <item m="1" x="1781"/>
        <item m="1" x="2163"/>
        <item m="1" x="1209"/>
        <item m="1" x="244"/>
        <item m="1" x="2279"/>
        <item m="1" x="1333"/>
        <item m="1" x="2276"/>
        <item m="1" x="2401"/>
        <item m="1" x="367"/>
        <item m="1" x="2499"/>
        <item m="1" x="2649"/>
        <item m="1" x="65"/>
        <item m="1" x="179"/>
        <item m="1" x="313"/>
        <item m="1" x="2154"/>
        <item m="1" x="749"/>
        <item m="1" x="70"/>
        <item m="1" x="2089"/>
        <item m="1" x="2041"/>
        <item m="1" x="1617"/>
        <item m="1" x="2482"/>
        <item m="1" x="1398"/>
        <item m="1" x="919"/>
        <item m="1" x="438"/>
        <item m="1" x="2219"/>
        <item m="1" x="1257"/>
        <item m="1" x="299"/>
        <item m="1" x="1701"/>
        <item m="1" x="1845"/>
        <item m="1" x="685"/>
        <item m="1" x="2091"/>
        <item m="1" x="2441"/>
        <item m="1" x="2337"/>
        <item m="1" x="1115"/>
        <item m="1" x="1630"/>
        <item m="1" x="426"/>
        <item m="1" x="2432"/>
        <item m="1" x="1777"/>
        <item m="1" x="1042"/>
        <item m="1" x="363"/>
        <item m="1" x="2130"/>
        <item m="1" x="2393"/>
        <item m="1" x="2464"/>
        <item m="1" x="32"/>
        <item m="1" x="2382"/>
        <item m="1" x="2326"/>
        <item m="1" x="2708"/>
        <item m="1" x="247"/>
        <item m="1" x="1806"/>
        <item m="1" x="666"/>
        <item m="1" x="695"/>
        <item m="1" x="2287"/>
        <item m="1" x="737"/>
        <item m="1" x="2626"/>
        <item m="1" x="2628"/>
        <item m="1" x="2629"/>
        <item m="1" x="1619"/>
        <item m="1" x="2064"/>
        <item m="1" x="607"/>
        <item m="1" x="868"/>
        <item m="1" x="2339"/>
        <item m="1" x="2345"/>
        <item m="1" x="93"/>
        <item m="1" x="777"/>
        <item m="1" x="2530"/>
        <item m="1" x="1608"/>
        <item m="1" x="891"/>
        <item m="1" x="2436"/>
        <item m="1" x="918"/>
        <item m="1" x="785"/>
        <item m="1" x="812"/>
        <item m="1" x="845"/>
        <item m="1" x="813"/>
        <item m="1" x="870"/>
        <item m="1" x="506"/>
        <item m="1" x="1816"/>
        <item m="1" x="395"/>
        <item m="1" x="339"/>
        <item m="1" x="2043"/>
        <item m="1" x="632"/>
        <item m="1" x="576"/>
        <item m="1" x="1935"/>
        <item m="1" x="501"/>
        <item m="1" x="775"/>
        <item m="1" x="1885"/>
        <item m="1" x="1825"/>
        <item m="1" x="401"/>
        <item m="1" x="762"/>
        <item m="1" x="2098"/>
        <item m="1" x="694"/>
        <item m="1" x="2049"/>
        <item m="1" x="638"/>
        <item m="1" x="2003"/>
        <item m="1" x="583"/>
        <item m="1" x="1950"/>
        <item m="1" x="511"/>
        <item m="1" x="2295"/>
        <item m="1" x="2247"/>
        <item m="1" x="2454"/>
        <item m="1" x="2175"/>
        <item m="1" x="2107"/>
        <item m="1" x="701"/>
        <item m="1" x="1118"/>
        <item m="1" x="957"/>
        <item m="1" x="905"/>
        <item m="1" x="1089"/>
        <item m="1" x="1026"/>
        <item m="1" x="1027"/>
        <item m="1" x="1254"/>
        <item m="1" x="2515"/>
        <item m="1" x="2587"/>
        <item m="1" x="317"/>
        <item m="1" x="791"/>
        <item m="1" x="720"/>
        <item m="1" x="723"/>
        <item m="1" x="1326"/>
        <item m="1" x="2633"/>
        <item m="1" x="2445"/>
        <item m="1" x="1103"/>
        <item m="1" x="1019"/>
        <item m="1" x="971"/>
        <item m="1" x="792"/>
        <item m="1" x="1038"/>
        <item m="1" x="1171"/>
        <item m="1" x="1432"/>
        <item m="1" x="1394"/>
        <item m="1" x="1653"/>
        <item m="1" x="1920"/>
        <item m="1" x="2152"/>
        <item m="1" x="1188"/>
        <item m="1" x="1731"/>
        <item m="1" x="1573"/>
        <item m="1" x="1468"/>
        <item m="1" x="15"/>
        <item m="1" x="499"/>
        <item m="1" x="1631"/>
        <item m="1" x="1476"/>
        <item m="1" x="928"/>
        <item m="1" x="1518"/>
        <item m="1" x="1792"/>
        <item m="1" x="2189"/>
        <item m="1" x="2202"/>
        <item m="1" x="2220"/>
        <item m="1" x="2238"/>
        <item m="1" x="1649"/>
        <item m="1" x="2244"/>
        <item m="1" x="2168"/>
        <item m="1" x="2177"/>
        <item m="1" x="2190"/>
        <item m="1" x="1793"/>
        <item m="1" x="2157"/>
        <item m="1" x="2191"/>
        <item m="1" x="2204"/>
        <item m="1" x="2211"/>
        <item m="1" x="2239"/>
        <item m="1" x="2158"/>
        <item m="1" x="2192"/>
        <item m="1" x="2212"/>
        <item m="1" x="2240"/>
        <item m="1" x="1795"/>
        <item m="1" x="2159"/>
        <item m="1" x="2193"/>
        <item m="1" x="2213"/>
        <item m="1" x="2241"/>
        <item m="1" x="2160"/>
        <item m="1" x="2205"/>
        <item m="1" x="2223"/>
        <item m="1" x="1797"/>
        <item m="1" x="1876"/>
        <item m="1" x="1800"/>
        <item m="1" x="668"/>
        <item m="1" x="1246"/>
        <item m="1" x="1704"/>
        <item m="1" x="1709"/>
        <item m="1" x="143"/>
        <item m="1" x="903"/>
        <item m="1" x="1002"/>
        <item m="1" x="869"/>
        <item m="1" x="802"/>
        <item m="1" x="1053"/>
        <item m="1" x="1478"/>
        <item m="1" x="1754"/>
        <item m="1" x="651"/>
        <item m="1" x="2015"/>
        <item m="1" x="2001"/>
        <item m="1" x="2028"/>
        <item m="1" x="600"/>
        <item m="1" x="2275"/>
        <item m="1" x="884"/>
        <item m="1" x="371"/>
        <item m="1" x="362"/>
        <item m="1" x="304"/>
        <item m="1" x="769"/>
        <item m="1" x="1287"/>
        <item m="1" x="2467"/>
        <item m="1" x="1241"/>
        <item m="1" x="659"/>
        <item m="1" x="1270"/>
        <item m="1" x="686"/>
        <item m="1" x="444"/>
        <item m="1" x="743"/>
        <item m="1" x="2603"/>
        <item m="1" x="1578"/>
        <item m="1" x="1168"/>
        <item m="1" x="1173"/>
        <item m="1" x="1178"/>
        <item m="1" x="1191"/>
        <item m="1" x="931"/>
        <item m="1" x="992"/>
        <item m="1" x="1087"/>
        <item m="1" x="1090"/>
        <item m="1" x="1093"/>
        <item m="1" x="1097"/>
        <item m="1" x="1100"/>
        <item m="1" x="1104"/>
        <item m="1" x="1107"/>
        <item m="1" x="1109"/>
        <item m="1" x="1111"/>
        <item m="1" x="1114"/>
        <item m="1" x="861"/>
        <item m="1" x="862"/>
        <item m="1" x="865"/>
        <item m="1" x="867"/>
        <item m="1" x="871"/>
        <item m="1" x="874"/>
        <item m="1" x="881"/>
        <item m="1" x="883"/>
        <item m="1" x="886"/>
        <item m="1" x="505"/>
        <item m="1" x="286"/>
        <item m="1" x="61"/>
        <item m="1" x="2510"/>
        <item m="1" x="2305"/>
        <item m="1" x="2067"/>
        <item m="1" x="1852"/>
        <item m="1" x="1024"/>
        <item m="1" x="797"/>
        <item m="1" x="798"/>
        <item m="1" x="811"/>
        <item m="1" x="557"/>
        <item m="1" x="405"/>
        <item m="1" x="165"/>
        <item m="1" x="2709"/>
        <item m="1" x="2710"/>
        <item m="1" x="2605"/>
        <item m="1" x="2630"/>
        <item m="1" x="2631"/>
        <item m="1" x="2635"/>
        <item m="1" x="2639"/>
        <item m="1" x="2644"/>
        <item m="1" x="2481"/>
        <item m="1" x="2394"/>
        <item m="1" x="2148"/>
        <item m="1" x="841"/>
        <item m="1" x="2187"/>
        <item m="1" x="783"/>
        <item m="1" x="380"/>
        <item m="1" x="147"/>
        <item m="1" x="2397"/>
        <item m="1" x="1280"/>
        <item m="1" x="1162"/>
        <item m="1" x="2458"/>
        <item m="1" x="1083"/>
        <item m="1" x="2378"/>
        <item m="1" x="112"/>
        <item m="1" x="1289"/>
        <item m="1" x="1226"/>
        <item m="1" x="872"/>
        <item m="1" x="1236"/>
        <item m="1" x="1809"/>
        <item m="1" x="1443"/>
        <item m="1" x="1847"/>
        <item m="1" x="1198"/>
        <item m="1" x="1943"/>
        <item m="1" x="1813"/>
        <item m="1" x="2309"/>
        <item m="1" x="533"/>
        <item m="1" x="466"/>
        <item m="1" x="468"/>
        <item m="1" x="469"/>
        <item m="1" x="47"/>
        <item m="1" x="2614"/>
        <item m="1" x="2363"/>
        <item x="2"/>
        <item m="1" x="1735"/>
        <item m="1" x="1584"/>
        <item m="1" x="1465"/>
        <item m="1" x="1471"/>
        <item x="0"/>
        <item x="5"/>
        <item x="8"/>
        <item m="1" x="554"/>
        <item m="1" x="2341"/>
        <item x="7"/>
        <item x="1"/>
        <item x="9"/>
        <item x="6"/>
        <item m="1" x="1265"/>
        <item m="1" x="1658"/>
        <item m="1" x="2497"/>
        <item m="1" x="2407"/>
        <item m="1" x="1015"/>
        <item m="1" x="965"/>
        <item m="1" x="915"/>
        <item m="1" x="847"/>
        <item m="1" x="1379"/>
        <item m="1" x="2352"/>
        <item m="1" x="2072"/>
        <item m="1" x="2388"/>
        <item m="1" x="930"/>
        <item m="1" x="1044"/>
        <item m="1" x="1774"/>
        <item m="1" x="1587"/>
        <item m="1" x="1594"/>
        <item m="1" x="1605"/>
        <item m="1" x="2689"/>
        <item m="1" x="1165"/>
        <item m="1" x="1262"/>
        <item m="1" x="2682"/>
        <item m="1" x="2713"/>
        <item m="1" x="23"/>
        <item m="1" x="44"/>
        <item m="1" x="1615"/>
        <item m="1" x="2636"/>
        <item m="1" x="2702"/>
        <item m="1" x="24"/>
        <item m="1" x="2615"/>
        <item m="1" x="2664"/>
        <item m="1" x="2641"/>
        <item m="1" x="2704"/>
        <item m="1" x="64"/>
        <item m="1" x="2666"/>
        <item m="1" x="1595"/>
        <item m="1" x="2705"/>
        <item m="1" x="1504"/>
        <item m="1" x="361"/>
        <item m="1" x="1539"/>
        <item m="1" x="2471"/>
        <item m="1" x="20"/>
        <item m="1" x="585"/>
        <item m="1" x="1654"/>
        <item m="1" x="1533"/>
        <item m="1" x="389"/>
        <item m="1" x="702"/>
        <item m="1" x="703"/>
        <item m="1" x="704"/>
        <item m="1" x="707"/>
        <item m="1" x="712"/>
        <item m="1" x="713"/>
        <item m="1" x="1720"/>
        <item m="1" x="856"/>
        <item m="1" x="829"/>
        <item m="1" x="2490"/>
        <item m="1" x="893"/>
        <item m="1" x="816"/>
        <item m="1" x="2375"/>
        <item m="1" x="124"/>
        <item m="1" x="245"/>
        <item m="1" x="2444"/>
        <item m="1" x="921"/>
        <item m="1" x="935"/>
        <item m="1" x="943"/>
        <item m="1" x="445"/>
        <item m="1" x="459"/>
        <item m="1" x="2227"/>
        <item m="1" x="1917"/>
        <item m="1" x="1228"/>
        <item m="1" x="2536"/>
        <item m="1" x="1113"/>
        <item m="1" x="2646"/>
        <item m="1" x="2129"/>
        <item m="1" x="662"/>
        <item m="1" x="1530"/>
        <item m="1" x="1531"/>
        <item m="1" x="1455"/>
        <item m="1" x="1039"/>
        <item m="1" x="1564"/>
        <item m="1" x="2078"/>
        <item m="1" x="2556"/>
        <item m="1" x="357"/>
        <item m="1" x="2488"/>
        <item m="1" x="1048"/>
        <item m="1" x="2342"/>
        <item m="1" x="119"/>
        <item m="1" x="616"/>
        <item m="1" x="1962"/>
        <item m="1" x="1337"/>
        <item m="1" x="623"/>
        <item m="1" x="2501"/>
        <item m="1" x="2427"/>
        <item m="1" x="217"/>
        <item m="1" x="2522"/>
        <item m="1" x="2570"/>
        <item m="1" x="1322"/>
        <item m="1" x="913"/>
        <item m="1" x="211"/>
        <item m="1" x="1496"/>
        <item m="1" x="580"/>
        <item m="1" x="637"/>
        <item m="1" x="2668"/>
        <item m="1" x="2711"/>
        <item m="1" x="2670"/>
        <item m="1" x="2712"/>
        <item m="1" x="614"/>
        <item m="1" x="1435"/>
        <item m="1" x="1520"/>
        <item m="1" x="1576"/>
        <item m="1" x="652"/>
        <item m="1" x="2046"/>
        <item m="1" x="1626"/>
        <item m="1" x="1947"/>
        <item m="1" x="431"/>
        <item m="1" x="434"/>
        <item m="1" x="1766"/>
        <item m="1" x="1696"/>
        <item m="1" x="2580"/>
        <item m="1" x="388"/>
        <item m="1" x="596"/>
        <item m="1" x="2182"/>
        <item m="1" x="1013"/>
        <item m="1" x="1131"/>
        <item m="1" x="2165"/>
        <item m="1" x="979"/>
        <item m="1" x="2551"/>
        <item m="1" x="1988"/>
        <item m="1" x="1422"/>
        <item m="1" x="443"/>
        <item m="1" x="1875"/>
        <item m="1" x="1878"/>
        <item m="1" x="1880"/>
        <item m="1" x="2645"/>
        <item m="1" x="1723"/>
        <item m="1" x="187"/>
        <item m="1" x="111"/>
        <item m="1" x="1538"/>
        <item m="1" x="2531"/>
        <item m="1" x="2562"/>
        <item m="1" x="2323"/>
        <item m="1" x="41"/>
        <item m="1" x="2288"/>
        <item m="1" x="1258"/>
        <item m="1" x="1001"/>
        <item m="1" x="768"/>
        <item m="1" x="2519"/>
        <item m="1" x="2076"/>
        <item m="1" x="969"/>
        <item m="1" x="121"/>
        <item m="1" x="1245"/>
        <item m="1" x="476"/>
        <item m="1" x="1240"/>
        <item m="1" x="1442"/>
        <item m="1" x="311"/>
        <item m="1" x="1386"/>
        <item m="1" x="409"/>
        <item m="1" x="2487"/>
        <item m="1" x="2153"/>
        <item m="1" x="2348"/>
        <item m="1" x="1064"/>
        <item m="1" x="1694"/>
        <item m="1" x="253"/>
        <item m="1" x="46"/>
        <item m="1" x="1155"/>
        <item m="1" x="1910"/>
        <item m="1" x="2246"/>
        <item m="1" x="195"/>
        <item m="1" x="55"/>
        <item m="1" x="2005"/>
        <item m="1" x="188"/>
        <item m="1" x="1987"/>
        <item m="1" x="995"/>
        <item m="1" x="1858"/>
        <item m="1" x="1004"/>
        <item m="1" x="1306"/>
        <item m="1" x="1826"/>
        <item m="1" x="2313"/>
        <item m="1" x="89"/>
        <item m="1" x="1142"/>
        <item m="1" x="1997"/>
        <item m="1" x="1502"/>
        <item m="1" x="1332"/>
        <item m="1" x="343"/>
        <item m="1" x="1375"/>
        <item m="1" x="1134"/>
        <item m="1" x="1136"/>
        <item m="1" x="1140"/>
        <item m="1" x="374"/>
        <item m="1" x="140"/>
        <item m="1" x="1896"/>
        <item m="1" x="2127"/>
        <item m="1" x="462"/>
        <item m="1" x="1526"/>
        <item m="1" x="2016"/>
        <item m="1" x="465"/>
        <item m="1" x="473"/>
        <item m="1" x="479"/>
        <item m="1" x="1122"/>
        <item m="1" x="1389"/>
        <item m="1" x="1640"/>
        <item m="1" x="1912"/>
        <item m="1" x="2144"/>
        <item m="1" x="857"/>
        <item m="1" x="732"/>
        <item m="1" x="613"/>
        <item m="1" x="1648"/>
        <item m="1" x="1914"/>
        <item m="1" x="1376"/>
        <item m="1" x="1250"/>
        <item m="1" x="1623"/>
        <item m="1" x="1506"/>
        <item m="1" x="1384"/>
        <item m="1" x="1138"/>
        <item m="1" x="860"/>
        <item m="1" x="738"/>
        <item m="1" x="617"/>
        <item m="1" x="1922"/>
        <item m="1" x="1625"/>
        <item m="1" x="1513"/>
        <item m="1" x="1390"/>
        <item m="1" x="864"/>
        <item m="1" x="742"/>
        <item m="1" x="1116"/>
        <item m="1" x="988"/>
        <item m="1" x="1693"/>
        <item m="1" x="1146"/>
        <item m="1" x="681"/>
        <item m="1" x="1982"/>
        <item m="1" x="2443"/>
        <item m="1" x="2155"/>
        <item m="1" x="1618"/>
        <item m="1" x="452"/>
        <item m="1" x="958"/>
        <item m="1" x="2055"/>
        <item m="1" x="2315"/>
        <item m="1" x="2009"/>
        <item m="1" x="954"/>
        <item m="1" x="2299"/>
        <item m="1" x="904"/>
        <item m="1" x="2181"/>
        <item m="1" x="2369"/>
        <item m="1" x="1098"/>
        <item m="1" x="1283"/>
        <item m="1" x="1166"/>
        <item m="1" x="2210"/>
        <item m="1" x="2249"/>
        <item m="1" x="2270"/>
        <item m="1" x="1187"/>
        <item m="1" x="1190"/>
        <item m="1" x="2461"/>
        <item m="1" x="1085"/>
        <item m="1" x="2421"/>
        <item m="1" x="1022"/>
        <item m="1" x="2380"/>
        <item m="1" x="973"/>
        <item m="1" x="2322"/>
        <item m="1" x="1063"/>
        <item m="1" x="2362"/>
        <item m="1" x="2364"/>
        <item m="1" x="2301"/>
        <item m="1" x="2303"/>
        <item m="1" x="1586"/>
        <item m="1" x="359"/>
        <item m="1" x="1936"/>
        <item m="1" x="1938"/>
        <item m="1" x="1558"/>
        <item m="1" x="1517"/>
        <item m="1" x="1522"/>
        <item m="1" x="2376"/>
        <item m="1" x="1385"/>
        <item m="1" x="2145"/>
        <item m="1" x="1343"/>
        <item m="1" x="1591"/>
        <item m="1" x="2437"/>
        <item m="1" x="1393"/>
        <item m="1" x="1403"/>
        <item m="1" x="1413"/>
        <item m="1" x="1417"/>
        <item m="1" x="880"/>
        <item m="1" x="1340"/>
        <item m="1" x="1874"/>
        <item m="1" x="487"/>
        <item m="1" x="1853"/>
        <item m="1" x="191"/>
        <item m="1" x="1351"/>
        <item m="1" x="1683"/>
        <item m="1" x="1621"/>
        <item m="1" x="1695"/>
        <item m="1" x="1563"/>
        <item m="1" x="2037"/>
        <item m="1" x="1952"/>
        <item m="1" x="415"/>
        <item m="1" x="1945"/>
        <item m="1" x="725"/>
        <item m="1" x="246"/>
        <item m="1" x="72"/>
        <item m="1" x="1078"/>
        <item m="1" x="1274"/>
        <item m="1" x="1402"/>
        <item m="1" x="255"/>
        <item m="1" x="382"/>
        <item m="1" x="631"/>
        <item m="1" x="231"/>
        <item m="1" x="122"/>
        <item m="1" x="154"/>
        <item m="1" x="43"/>
        <item m="1" x="113"/>
        <item m="1" x="1212"/>
        <item m="1" x="1153"/>
        <item m="1" x="859"/>
        <item m="1" x="532"/>
        <item m="1" x="471"/>
        <item m="1" x="365"/>
        <item m="1" x="241"/>
        <item m="1" x="551"/>
        <item m="1" x="2395"/>
        <item m="1" x="2347"/>
        <item m="1" x="1006"/>
        <item m="1" x="1410"/>
        <item m="1" x="1414"/>
        <item m="1" x="1431"/>
        <item m="1" x="1446"/>
        <item m="1" x="1459"/>
        <item m="1" x="1477"/>
        <item m="1" x="1415"/>
        <item m="1" x="1439"/>
        <item m="1" x="1008"/>
        <item m="1" x="2057"/>
        <item m="1" x="2083"/>
        <item m="1" x="2112"/>
        <item m="1" x="1009"/>
        <item m="1" x="2058"/>
        <item m="1" x="2084"/>
        <item m="1" x="2113"/>
        <item m="1" x="1010"/>
        <item m="1" x="2060"/>
        <item m="1" x="2086"/>
        <item m="1" x="2114"/>
        <item m="1" x="1011"/>
        <item m="1" x="1277"/>
        <item m="1" x="1297"/>
        <item m="1" x="1299"/>
        <item m="1" x="1300"/>
        <item m="1" x="1301"/>
        <item m="1" x="1303"/>
        <item m="1" x="2523"/>
        <item m="1" x="2539"/>
        <item m="1" x="1159"/>
        <item m="1" x="2456"/>
        <item m="1" x="1080"/>
        <item m="1" x="1020"/>
        <item m="1" x="392"/>
        <item m="1" x="826"/>
        <item m="1" x="834"/>
        <item m="1" x="31"/>
        <item m="1" x="33"/>
        <item m="1" x="541"/>
        <item m="1" x="162"/>
        <item m="1" x="1445"/>
        <item m="1" x="2081"/>
        <item m="1" x="411"/>
        <item m="1" x="926"/>
        <item m="1" x="2698"/>
        <item m="1" x="2701"/>
        <item m="1" x="682"/>
        <item m="1" x="822"/>
        <item m="1" x="825"/>
        <item m="1" x="186"/>
        <item m="1" x="2179"/>
        <item m="1" x="104"/>
        <item m="1" x="1660"/>
        <item m="1" x="897"/>
        <item m="1" x="2006"/>
        <item m="1" x="2346"/>
        <item m="1" x="1808"/>
        <item m="1" x="1899"/>
        <item m="1" x="1161"/>
        <item m="1" x="2161"/>
        <item m="1" x="1865"/>
        <item m="1" x="2478"/>
        <item m="1" x="2428"/>
        <item m="1" x="2390"/>
        <item m="1" x="1108"/>
        <item m="1" x="1891"/>
        <item m="1" x="1182"/>
        <item m="1" x="863"/>
        <item m="1" x="2451"/>
        <item m="1" x="1784"/>
        <item m="1" x="1794"/>
        <item m="1" x="1796"/>
        <item m="1" x="1725"/>
        <item m="1" x="325"/>
        <item m="1" x="328"/>
        <item m="1" x="251"/>
        <item m="1" x="261"/>
        <item m="1" x="262"/>
        <item m="1" x="1601"/>
        <item m="1" x="1602"/>
        <item m="1" x="1603"/>
        <item m="1" x="1606"/>
        <item m="1" x="1607"/>
        <item m="1" x="184"/>
        <item m="1" x="197"/>
        <item m="1" x="1541"/>
        <item m="1" x="2377"/>
        <item m="1" x="407"/>
        <item m="1" x="717"/>
        <item m="1" x="786"/>
        <item m="1" x="920"/>
        <item m="1" x="519"/>
        <item m="1" x="647"/>
        <item m="1" x="853"/>
        <item m="1" x="463"/>
        <item m="1" x="977"/>
        <item m="1" x="101"/>
        <item m="1" x="1923"/>
        <item m="1" x="697"/>
        <item m="1" x="961"/>
        <item m="1" x="1224"/>
        <item m="1" x="584"/>
        <item m="1" x="1367"/>
        <item m="1" x="1580"/>
        <item m="1" x="899"/>
        <item m="1" x="1405"/>
        <item m="1" x="292"/>
        <item m="1" x="450"/>
        <item m="1" x="1372"/>
        <item m="1" x="1072"/>
        <item m="1" x="2691"/>
        <item m="1" x="2697"/>
        <item m="1" x="2297"/>
        <item m="1" x="319"/>
        <item m="1" x="1068"/>
        <item m="1" x="2637"/>
        <item m="1" x="1081"/>
        <item m="1" x="1106"/>
        <item m="1" x="1120"/>
        <item m="1" x="1145"/>
        <item m="1" x="321"/>
        <item m="1" x="322"/>
        <item m="1" x="323"/>
        <item m="1" x="326"/>
        <item m="1" x="329"/>
        <item m="1" x="1742"/>
        <item m="1" x="2102"/>
        <item m="1" x="2111"/>
        <item m="1" x="2121"/>
        <item m="1" x="2134"/>
        <item m="1" x="2140"/>
        <item m="1" x="2147"/>
        <item m="1" x="2156"/>
        <item m="1" x="2167"/>
        <item m="1" x="2176"/>
        <item m="1" x="1743"/>
        <item m="1" x="2103"/>
        <item m="1" x="1744"/>
        <item m="1" x="1745"/>
        <item m="1" x="1746"/>
        <item m="1" x="1747"/>
        <item m="1" x="1749"/>
        <item m="1" x="1750"/>
        <item m="1" x="1751"/>
        <item m="1" x="2534"/>
        <item m="1" x="1028"/>
        <item m="1" x="1314"/>
        <item m="1" x="1832"/>
        <item m="1" x="2069"/>
        <item m="1" x="2324"/>
        <item m="1" x="2547"/>
        <item m="1" x="99"/>
        <item m="1" x="794"/>
        <item m="1" x="1069"/>
        <item m="1" x="629"/>
        <item m="1" x="2171"/>
        <item m="1" x="1479"/>
        <item m="1" x="2002"/>
        <item m="1" x="2218"/>
        <item m="1" x="2225"/>
        <item m="1" x="2243"/>
        <item m="1" x="2248"/>
        <item m="1" x="1441"/>
        <item m="1" x="1255"/>
        <item m="1" x="1780"/>
        <item m="1" x="2272"/>
        <item m="1" x="1448"/>
        <item m="1" x="1461"/>
        <item m="1" x="1482"/>
        <item m="1" x="1497"/>
        <item m="1" x="1519"/>
        <item m="1" x="1535"/>
        <item m="1" x="1548"/>
        <item m="1" x="1559"/>
        <item m="1" x="635"/>
        <item m="1" x="457"/>
        <item m="1" x="278"/>
        <item m="1" x="1312"/>
        <item m="1" x="1829"/>
        <item m="1" x="2320"/>
        <item m="1" x="646"/>
        <item m="1" x="475"/>
        <item m="1" x="984"/>
        <item m="1" x="1507"/>
        <item m="1" x="297"/>
        <item m="1" x="1850"/>
        <item m="1" x="2336"/>
        <item m="1" x="667"/>
        <item m="1" x="683"/>
        <item m="1" x="696"/>
        <item m="1" x="739"/>
        <item m="1" x="751"/>
        <item m="1" x="767"/>
        <item m="1" x="1305"/>
        <item m="1" x="1690"/>
        <item m="1" x="1703"/>
        <item m="1" x="1307"/>
        <item m="1" x="1308"/>
        <item m="1" x="1309"/>
        <item m="1" x="1311"/>
        <item m="1" x="1999"/>
        <item m="1" x="1941"/>
        <item m="1" x="1888"/>
        <item m="1" x="1692"/>
        <item m="1" x="1624"/>
        <item m="1" x="1510"/>
        <item m="1" x="2524"/>
        <item m="1" x="1629"/>
        <item m="1" x="171"/>
        <item m="1" x="433"/>
        <item m="1" x="1035"/>
        <item m="1" x="1641"/>
        <item m="1" x="1659"/>
        <item m="1" x="1677"/>
        <item m="1" x="1688"/>
        <item m="1" x="1699"/>
        <item m="1" x="34"/>
        <item m="1" x="49"/>
        <item m="1" x="52"/>
        <item m="1" x="53"/>
        <item m="1" x="54"/>
        <item m="1" x="1373"/>
        <item m="1" x="2684"/>
        <item m="1" x="1316"/>
        <item m="1" x="2613"/>
        <item m="1" x="1244"/>
        <item m="1" x="2554"/>
        <item m="1" x="2486"/>
        <item m="1" x="2402"/>
        <item m="1" x="2405"/>
        <item m="1" x="2411"/>
        <item m="1" x="128"/>
        <item m="1" x="709"/>
        <item m="1" x="620"/>
        <item m="1" x="1759"/>
        <item m="1" x="2228"/>
        <item m="1" x="2572"/>
        <item m="1" x="2584"/>
        <item m="1" x="2590"/>
        <item m="1" x="2598"/>
        <item m="1" x="2607"/>
        <item m="1" x="2616"/>
        <item m="1" x="2623"/>
        <item m="1" x="2638"/>
        <item m="1" x="2652"/>
        <item m="1" x="2665"/>
        <item m="1" x="2229"/>
        <item m="1" x="2573"/>
        <item m="1" x="2585"/>
        <item m="1" x="2591"/>
        <item m="1" x="2599"/>
        <item m="1" x="2608"/>
        <item m="1" x="2617"/>
        <item m="1" x="2624"/>
        <item m="1" x="2640"/>
        <item m="1" x="2653"/>
        <item m="1" x="2230"/>
        <item m="1" x="2231"/>
        <item m="1" x="2232"/>
        <item m="1" x="2233"/>
        <item m="1" x="2235"/>
        <item m="1" x="2236"/>
        <item m="1" x="2237"/>
        <item m="1" x="1636"/>
        <item m="1" x="404"/>
        <item m="1" x="280"/>
        <item m="1" x="2574"/>
        <item m="1" x="2541"/>
        <item m="1" x="2606"/>
        <item m="1" x="1252"/>
        <item m="1" x="254"/>
        <item m="1" x="2292"/>
        <item m="1" x="266"/>
        <item m="1" x="2442"/>
        <item m="1" x="2502"/>
        <item m="1" x="2542"/>
        <item m="1" x="1980"/>
        <item m="1" x="962"/>
        <item m="1" x="1302"/>
        <item m="1" x="1976"/>
        <item m="1" x="944"/>
        <item m="1" x="1978"/>
        <item m="1" x="239"/>
        <item m="1" x="1263"/>
        <item m="1" x="947"/>
        <item m="1" x="1998"/>
        <item m="1" x="963"/>
        <item m="1" x="2007"/>
        <item m="1" x="980"/>
        <item m="1" x="2017"/>
        <item m="1" x="948"/>
        <item m="1" x="2503"/>
        <item m="1" x="2543"/>
        <item m="1" x="577"/>
        <item m="1" x="945"/>
        <item m="1" x="952"/>
        <item m="1" x="2566"/>
        <item m="1" x="1207"/>
        <item m="1" x="2714"/>
        <item m="1" x="229"/>
        <item m="1" x="1916"/>
        <item m="1" x="134"/>
        <item m="1" x="1919"/>
        <item m="1" x="180"/>
        <item m="1" x="131"/>
        <item m="1" x="953"/>
        <item m="1" x="2080"/>
        <item m="1" x="1320"/>
        <item m="1" x="2094"/>
        <item m="1" x="582"/>
        <item m="1" x="81"/>
        <item m="1" x="417"/>
        <item m="1" x="784"/>
        <item m="1" x="2146"/>
        <item m="1" x="2059"/>
        <item m="1" x="1767"/>
        <item m="1" x="160"/>
        <item m="1" x="163"/>
        <item m="1" x="1901"/>
        <item m="1" x="2133"/>
        <item m="1" x="2391"/>
        <item m="1" x="2137"/>
        <item m="1" x="2396"/>
        <item m="1" x="2622"/>
        <item m="1" x="1130"/>
        <item m="1" x="2318"/>
        <item m="1" x="2537"/>
        <item m="1" x="2374"/>
        <item m="1" x="1238"/>
        <item m="1" x="1991"/>
        <item m="1" x="494"/>
        <item m="1" x="1881"/>
        <item m="1" x="1817"/>
        <item m="1" x="2093"/>
        <item m="1" x="689"/>
        <item m="1" x="2044"/>
        <item m="1" x="1324"/>
        <item m="1" x="1718"/>
        <item m="1" x="1722"/>
        <item m="1" x="1728"/>
        <item m="1" x="1738"/>
        <item m="1" x="1748"/>
        <item m="1" x="1760"/>
        <item m="1" x="1770"/>
        <item m="1" x="1023"/>
        <item m="1" x="1235"/>
        <item m="1" x="1239"/>
        <item m="1" x="1882"/>
        <item m="1" x="425"/>
        <item m="1" x="1569"/>
        <item m="1" x="1585"/>
        <item m="1" x="152"/>
        <item m="1" x="1335"/>
        <item m="1" x="1856"/>
        <item m="1" x="2166"/>
        <item m="1" x="800"/>
        <item m="1" x="1016"/>
        <item m="1" x="1018"/>
        <item m="1" x="2583"/>
        <item m="1" x="2514"/>
        <item m="1" x="735"/>
        <item m="1" x="2269"/>
        <item m="1" x="1886"/>
        <item m="1" x="62"/>
        <item m="1" x="2283"/>
        <item m="1" x="754"/>
        <item m="1" x="1537"/>
        <item m="1" x="2042"/>
        <item m="1" x="74"/>
        <item m="1" x="1911"/>
        <item m="1" x="1824"/>
        <item m="1" x="2308"/>
        <item m="1" x="1597"/>
        <item m="1" x="1219"/>
        <item m="1" x="1740"/>
        <item m="1" x="137"/>
        <item m="1" x="30"/>
        <item m="1" x="1331"/>
        <item m="1" x="1859"/>
        <item m="1" x="642"/>
        <item m="1" x="1680"/>
        <item m="1" x="1868"/>
        <item m="1" x="1668"/>
        <item m="1" x="2013"/>
        <item m="1" x="2470"/>
        <item m="1" x="464"/>
        <item m="1" x="1243"/>
        <item m="1" x="1971"/>
        <item m="1" x="1983"/>
        <item m="1" x="1644"/>
        <item m="1" x="1598"/>
        <item m="1" x="1956"/>
        <item m="1" x="1984"/>
        <item m="1" x="1958"/>
        <item m="1" x="1973"/>
        <item m="1" x="164"/>
        <item m="1" x="97"/>
        <item m="1" x="40"/>
        <item m="1" x="94"/>
        <item m="1" x="213"/>
        <item m="1" x="1833"/>
        <item m="1" x="1834"/>
        <item m="1" x="157"/>
        <item m="1" x="555"/>
        <item m="1" x="1884"/>
        <item m="1" x="1356"/>
        <item m="1" x="936"/>
        <item m="1" x="937"/>
        <item m="1" x="938"/>
        <item m="1" x="673"/>
        <item m="1" x="1192"/>
        <item m="1" x="2433"/>
        <item m="1" x="987"/>
        <item m="1" x="2360"/>
        <item m="1" x="808"/>
        <item m="1" x="36"/>
        <item m="1" x="37"/>
        <item m="1" x="1055"/>
        <item m="1" x="294"/>
        <item m="1" x="1493"/>
        <item m="1" x="528"/>
        <item m="1" x="633"/>
        <item m="1" x="618"/>
        <item m="1" x="1643"/>
        <item m="1" x="2642"/>
        <item m="1" x="597"/>
        <item m="1" x="1348"/>
        <item m="1" x="1814"/>
        <item m="1" x="615"/>
        <item m="1" x="1779"/>
        <item m="1" x="1350"/>
        <item m="1" x="1353"/>
        <item m="1" x="1355"/>
        <item m="1" x="1357"/>
        <item m="1" x="2686"/>
        <item m="1" x="271"/>
        <item m="1" x="183"/>
        <item m="1" x="2255"/>
        <item m="1" x="2439"/>
        <item m="1" x="1092"/>
        <item m="1" x="1185"/>
        <item m="1" x="2234"/>
        <item m="1" x="399"/>
        <item m="1" x="2250"/>
        <item m="1" x="1121"/>
        <item m="1" x="1135"/>
        <item m="1" x="1062"/>
        <item m="1" x="2321"/>
        <item m="1" x="96"/>
        <item m="1" x="2260"/>
        <item m="1" x="1325"/>
        <item m="1" x="2277"/>
        <item m="1" x="1099"/>
        <item m="1" x="132"/>
        <item m="1" x="1588"/>
        <item m="1" x="503"/>
        <item m="1" x="1425"/>
        <item m="1" x="1007"/>
        <item m="1" x="1656"/>
        <item m="1" x="1272"/>
        <item m="1" x="1152"/>
        <item m="1" x="1281"/>
        <item m="1" x="1921"/>
        <item m="1" x="1411"/>
        <item m="1" x="2034"/>
        <item m="1" x="2185"/>
        <item m="1" x="2314"/>
        <item m="1" x="1467"/>
        <item m="1" x="1183"/>
        <item m="1" x="1556"/>
        <item m="1" x="1276"/>
        <item m="1" x="1156"/>
        <item m="1" x="1953"/>
        <item m="1" x="2062"/>
        <item m="1" x="1804"/>
        <item m="1" x="1670"/>
        <item m="1" x="515"/>
        <item m="1" x="1313"/>
        <item m="1" x="520"/>
        <item m="1" x="530"/>
        <item m="1" x="538"/>
        <item m="1" x="543"/>
        <item m="1" x="257"/>
        <item m="1" x="993"/>
        <item m="1" x="895"/>
        <item m="1" x="1388"/>
        <item m="1" x="1494"/>
        <item m="1" x="296"/>
        <item m="1" x="1799"/>
        <item m="1" x="344"/>
        <item m="1" x="281"/>
        <item m="1" x="1842"/>
        <item m="1" x="356"/>
        <item m="1" x="2328"/>
        <item m="1" x="474"/>
        <item m="1" x="1034"/>
        <item m="1" x="1065"/>
        <item m="1" x="133"/>
        <item m="1" x="2699"/>
        <item m="1" x="381"/>
        <item m="1" x="1206"/>
        <item m="1" x="240"/>
        <item m="1" x="2026"/>
        <item m="1" x="2408"/>
        <item m="1" x="755"/>
        <item m="1" x="1458"/>
        <item m="1" x="484"/>
        <item m="1" x="2110"/>
        <item m="1" x="1144"/>
        <item m="1" x="1761"/>
        <item m="1" x="1170"/>
        <item m="1" x="2469"/>
        <item m="1" x="2476"/>
        <item m="1" x="77"/>
        <item m="1" x="1873"/>
        <item m="1" x="2307"/>
        <item m="1" x="2183"/>
        <item m="1" x="2555"/>
        <item m="1" x="724"/>
        <item m="1" x="680"/>
        <item m="1" x="1321"/>
        <item m="1" x="1336"/>
        <item m="1" x="368"/>
        <item m="1" x="740"/>
        <item m="1" x="11"/>
        <item m="1" x="418"/>
        <item m="1" x="932"/>
        <item m="1" x="1444"/>
        <item m="1" x="1964"/>
        <item m="1" x="222"/>
        <item m="1" x="1775"/>
        <item m="1" x="605"/>
        <item m="1" x="243"/>
        <item m="1" x="621"/>
        <item m="1" x="634"/>
        <item m="1" x="661"/>
        <item m="1" x="677"/>
        <item m="1" x="711"/>
        <item m="1" x="170"/>
        <item m="1" x="508"/>
        <item m="1" x="1490"/>
        <item m="1" x="1890"/>
        <item m="1" x="2119"/>
        <item m="1" x="1181"/>
        <item m="1" x="1075"/>
        <item m="1" x="2386"/>
        <item m="1" x="1436"/>
        <item m="1" x="458"/>
        <item m="1" x="2257"/>
        <item m="1" x="2620"/>
        <item m="1" x="1698"/>
        <item m="1" x="721"/>
        <item m="1" x="2468"/>
        <item m="1" x="1666"/>
        <item m="1" x="1675"/>
        <item m="1" x="1697"/>
        <item m="1" x="1710"/>
        <item m="1" x="1726"/>
        <item m="1" x="1757"/>
        <item m="1" x="1773"/>
        <item m="1" x="1802"/>
        <item m="1" x="1552"/>
        <item m="1" x="787"/>
        <item m="1" x="2540"/>
        <item m="1" x="1616"/>
        <item m="1" x="1124"/>
        <item m="1" x="641"/>
        <item m="1" x="1570"/>
        <item m="1" x="2416"/>
        <item m="1" x="571"/>
        <item m="1" x="2353"/>
        <item m="1" x="1395"/>
        <item m="1" x="435"/>
        <item m="1" x="2214"/>
        <item m="1" x="1661"/>
        <item m="1" x="679"/>
        <item m="1" x="950"/>
        <item m="1" x="1788"/>
        <item m="1" x="804"/>
        <item m="1" x="1213"/>
        <item m="1" x="252"/>
        <item m="1" x="2036"/>
        <item m="1" x="1056"/>
        <item m="1" x="120"/>
        <item m="1" x="490"/>
        <item m="1" x="2289"/>
        <item m="1" x="626"/>
        <item m="1" x="1879"/>
        <item m="1" x="898"/>
        <item m="1" x="2657"/>
        <item m="1" x="611"/>
        <item m="1" x="1786"/>
        <item m="1" x="2513"/>
        <item m="1" x="56"/>
        <item m="1" x="2106"/>
        <item m="1" x="664"/>
        <item m="1" x="671"/>
        <item m="1" x="604"/>
        <item m="1" x="544"/>
        <item m="1" x="2262"/>
        <item m="1" x="2197"/>
        <item m="1" x="2198"/>
        <item m="1" x="793"/>
        <item m="1" x="1861"/>
        <item m="1" x="1913"/>
        <item m="1" x="1949"/>
        <item m="1" x="218"/>
        <item m="1" x="2132"/>
        <item m="1" x="731"/>
        <item m="1" x="733"/>
        <item m="1" x="1242"/>
        <item m="1" x="1612"/>
        <item m="1" x="39"/>
        <item m="1" x="513"/>
        <item m="1" x="1237"/>
        <item m="1" x="2331"/>
        <item m="1" x="1186"/>
        <item m="1" x="1101"/>
        <item m="1" x="155"/>
        <item m="1" x="219"/>
        <item m="1" x="237"/>
        <item m="1" x="109"/>
        <item m="1" x="684"/>
        <item m="1" x="307"/>
        <item m="1" x="1646"/>
        <item m="1" x="595"/>
        <item m="1" x="1567"/>
        <item m="1" x="1933"/>
        <item m="1" x="467"/>
        <item m="1" x="734"/>
        <item m="1" x="730"/>
        <item m="1" x="2077"/>
        <item m="1" x="609"/>
        <item m="1" x="1974"/>
        <item m="1" x="549"/>
        <item m="1" x="946"/>
        <item m="1" x="2414"/>
        <item m="1" x="1374"/>
        <item m="1" x="1119"/>
        <item m="1" x="1047"/>
        <item m="1" x="1129"/>
        <item m="1" x="1150"/>
        <item m="1" x="2528"/>
        <item m="1" x="274"/>
        <item m="1" x="1317"/>
        <item m="1" x="234"/>
        <item m="1" x="2563"/>
        <item m="1" x="967"/>
        <item m="1" x="2706"/>
        <item m="1" x="123"/>
        <item m="1" x="375"/>
        <item m="1" x="2568"/>
        <item m="1" x="2569"/>
        <item m="1" x="130"/>
        <item m="1" x="73"/>
        <item m="1" x="2661"/>
        <item m="1" x="136"/>
        <item m="1" x="774"/>
        <item m="1" x="665"/>
        <item m="1" x="194"/>
        <item m="1" x="2431"/>
        <item m="1" x="1993"/>
        <item m="1" x="1498"/>
        <item m="1" x="1003"/>
        <item m="1" x="521"/>
        <item m="1" x="2085"/>
        <item m="1" x="144"/>
        <item m="1" x="1642"/>
        <item m="1" x="2589"/>
        <item m="1" x="2174"/>
        <item m="1" x="2368"/>
        <item m="1" x="1651"/>
        <item m="1" x="1177"/>
        <item m="1" x="672"/>
        <item m="1" x="346"/>
        <item m="1" x="574"/>
        <item m="1" x="598"/>
        <item m="1" x="522"/>
        <item m="1" x="523"/>
        <item m="1" x="524"/>
        <item m="1" x="526"/>
        <item m="1" x="527"/>
        <item m="1" x="2319"/>
        <item m="1" x="2651"/>
        <item m="1" x="1830"/>
        <item m="1" x="1954"/>
        <item m="1" x="2063"/>
        <item m="1" x="2124"/>
        <item m="1" x="265"/>
        <item m="1" x="198"/>
        <item m="1" x="148"/>
        <item m="1" x="2325"/>
        <item m="1" x="2384"/>
        <item m="1" x="1835"/>
        <item m="1" x="1961"/>
        <item m="1" x="2263"/>
        <item m="1" x="204"/>
        <item m="1" x="2264"/>
        <item m="1" x="396"/>
        <item m="1" x="340"/>
        <item m="1" x="1902"/>
        <item m="1" x="2018"/>
        <item m="1" x="2135"/>
        <item m="1" x="2392"/>
        <item m="1" x="2020"/>
        <item m="1" x="589"/>
        <item m="1" x="514"/>
        <item m="1" x="460"/>
        <item m="1" x="832"/>
        <item m="1" x="773"/>
        <item m="1" x="706"/>
        <item m="1" x="627"/>
        <item m="1" x="298"/>
        <item m="1" x="1893"/>
        <item m="1" x="854"/>
        <item m="1" x="1818"/>
        <item m="1" x="875"/>
        <item m="1" x="890"/>
        <item m="1" x="997"/>
        <item m="1" x="998"/>
        <item m="1" x="1346"/>
        <item m="1" x="1382"/>
        <item m="1" x="1339"/>
        <item m="1" x="1396"/>
        <item m="1" x="531"/>
        <item m="1" x="470"/>
        <item m="1" x="427"/>
        <item m="1" x="142"/>
        <item m="1" x="1284"/>
        <item m="1" x="1051"/>
        <item m="1" x="715"/>
        <item m="1" x="876"/>
        <item m="1" x="1908"/>
        <item m="1" x="384"/>
        <item m="1" x="900"/>
        <item m="1" x="1927"/>
        <item m="1" x="2188"/>
        <item m="1" x="955"/>
        <item m="1" x="481"/>
        <item m="1" x="1049"/>
        <item m="1" x="349"/>
        <item m="1" x="150"/>
        <item m="1" x="2075"/>
        <item m="1" x="1862"/>
        <item m="1" x="908"/>
        <item m="1" x="1785"/>
        <item m="1" x="406"/>
        <item m="1" x="1632"/>
        <item m="1" x="2071"/>
        <item m="1" x="2621"/>
        <item m="1" x="1469"/>
        <item m="1" x="488"/>
        <item m="1" x="917"/>
        <item m="1" x="161"/>
        <item m="1" x="1673"/>
        <item m="1" x="2532"/>
        <item m="1" x="216"/>
        <item m="1" x="1877"/>
        <item m="1" x="233"/>
        <item m="1" x="439"/>
        <item m="1" x="370"/>
        <item m="1" x="902"/>
        <item m="1" x="1650"/>
        <item m="1" x="1652"/>
        <item m="1" x="1655"/>
        <item m="1" x="1657"/>
        <item m="1" x="1663"/>
        <item m="1" x="552"/>
        <item m="1" x="573"/>
        <item m="1" x="448"/>
        <item m="1" x="999"/>
        <item m="1" x="727"/>
        <item m="1" x="728"/>
        <item m="1" x="2074"/>
        <item m="1" x="2291"/>
        <item m="1" x="1768"/>
        <item m="1" x="2453"/>
        <item m="1" x="2418"/>
        <item m="1" x="2669"/>
        <item m="1" x="80"/>
        <item m="1" x="2068"/>
        <item m="1" x="2122"/>
        <item m="1" x="263"/>
        <item m="1" x="290"/>
        <item m="1" x="2118"/>
        <item m="1" x="38"/>
        <item m="1" x="264"/>
        <item m="1" x="2139"/>
        <item m="1" x="1765"/>
        <item m="1" x="2472"/>
        <item m="1" x="2526"/>
        <item m="1" x="2575"/>
        <item m="1" x="910"/>
        <item m="1" x="209"/>
        <item m="1" x="2627"/>
        <item m="1" x="1900"/>
        <item m="1" x="1057"/>
        <item m="1" x="1133"/>
        <item m="1" x="780"/>
        <item m="1" x="91"/>
        <item m="1" x="795"/>
        <item m="1" x="108"/>
        <item m="1" x="2509"/>
        <item m="1" x="2527"/>
        <item m="1" x="2559"/>
        <item m="1" x="2576"/>
        <item m="1" x="2593"/>
        <item m="1" x="912"/>
        <item m="1" x="210"/>
        <item m="1" x="1769"/>
        <item m="1" x="2479"/>
        <item m="1" x="807"/>
        <item m="1" x="125"/>
        <item m="1" x="2548"/>
        <item m="1" x="1058"/>
        <item m="1" x="1137"/>
        <item m="1" x="1060"/>
        <item m="1" x="1141"/>
        <item m="1" x="1771"/>
        <item m="1" x="796"/>
        <item m="1" x="714"/>
        <item m="1" x="2484"/>
        <item m="1" x="78"/>
        <item m="1" x="327"/>
        <item m="1" x="1942"/>
        <item m="1" x="736"/>
        <item m="1" x="497"/>
        <item m="1" x="2251"/>
        <item m="1" x="2261"/>
        <item m="1" x="2266"/>
        <item m="1" x="2273"/>
        <item m="1" x="1565"/>
        <item m="1" x="1778"/>
        <item m="1" x="1787"/>
        <item m="1" x="603"/>
        <item m="1" x="2389"/>
        <item m="1" x="1437"/>
        <item m="1" x="1419"/>
        <item m="1" x="1828"/>
        <item m="1" x="1406"/>
        <item m="1" x="447"/>
        <item m="1" x="1248"/>
        <item m="1" x="1251"/>
        <item m="1" x="1256"/>
        <item m="1" x="1261"/>
        <item m="1" x="1267"/>
        <item m="1" x="741"/>
        <item m="1" x="744"/>
        <item m="1" x="748"/>
        <item m="1" x="753"/>
        <item m="1" x="757"/>
        <item m="1" x="765"/>
        <item m="1" x="776"/>
        <item m="1" x="272"/>
        <item m="1" x="279"/>
        <item m="1" x="2011"/>
        <item m="1" x="2012"/>
        <item m="1" x="590"/>
        <item m="1" x="716"/>
        <item m="1" x="719"/>
        <item m="1" x="649"/>
        <item m="1" x="650"/>
        <item m="1" x="601"/>
        <item m="1" x="602"/>
        <item m="1" x="914"/>
        <item m="1" x="846"/>
        <item m="1" x="849"/>
        <item m="1" x="850"/>
        <item m="1" x="789"/>
        <item m="1" x="790"/>
        <item m="1" x="17"/>
        <item m="1" x="18"/>
        <item m="1" x="2373"/>
        <item m="1" x="1084"/>
        <item m="1" x="167"/>
        <item m="1" x="1290"/>
        <item m="1" x="2474"/>
        <item m="1" x="1545"/>
        <item m="1" x="699"/>
        <item m="1" x="2056"/>
        <item m="1" x="1508"/>
        <item m="1" x="1247"/>
        <item m="1" x="256"/>
        <item m="1" x="1377"/>
        <item m="1" x="2413"/>
        <item m="1" x="410"/>
        <item m="1" x="922"/>
        <item m="1" x="414"/>
        <item m="1" x="2692"/>
        <item m="1" x="2022"/>
        <item m="1" x="2625"/>
        <item m="1" x="2561"/>
        <item m="1" x="1472"/>
        <item m="1" x="858"/>
        <item m="1" x="1596"/>
        <item m="1" x="983"/>
        <item m="1" x="283"/>
        <item m="1" x="291"/>
        <item m="1" x="2577"/>
        <item m="1" x="2579"/>
        <item m="1" x="2581"/>
        <item m="1" x="981"/>
        <item m="1" x="1211"/>
        <item m="1" x="1463"/>
        <item m="1" x="1486"/>
        <item m="1" x="2387"/>
        <item m="1" x="2216"/>
        <item m="1" x="2242"/>
        <item m="1" x="2253"/>
        <item m="1" x="2180"/>
        <item m="1" x="2196"/>
        <item m="1" x="1822"/>
        <item m="1" x="1823"/>
        <item m="1" x="2690"/>
        <item m="1" x="1772"/>
        <item m="1" x="778"/>
        <item m="1" x="911"/>
        <item m="1" x="354"/>
        <item m="1" x="877"/>
        <item x="3"/>
        <item m="1" x="1963"/>
        <item m="1" x="1966"/>
        <item m="1" x="1967"/>
        <item m="1" x="1969"/>
        <item m="1" x="535"/>
        <item m="1" x="537"/>
        <item m="1" x="2051"/>
        <item m="1" x="2052"/>
        <item m="1" x="2053"/>
        <item m="1" x="2054"/>
        <item m="1" x="1764"/>
        <item m="1" x="568"/>
        <item m="1" x="300"/>
        <item m="1" x="22"/>
        <item m="1" x="504"/>
        <item m="1" x="956"/>
        <item m="1" x="324"/>
        <item m="1" x="335"/>
        <item m="1" x="338"/>
        <item m="1" x="345"/>
        <item m="1" x="352"/>
        <item m="1" x="358"/>
        <item m="1" x="2660"/>
        <item m="1" x="2663"/>
        <item m="1" x="1174"/>
        <item m="1" x="1424"/>
        <item m="1" x="1837"/>
        <item m="1" x="1838"/>
        <item m="1" x="1839"/>
        <item m="1" x="1840"/>
        <item m="1" x="2366"/>
        <item m="1" x="2010"/>
        <item m="1" x="1989"/>
        <item m="1" x="2718"/>
        <item m="1" x="1164"/>
        <item m="1" x="500"/>
        <item m="1" x="579"/>
        <item m="1" x="612"/>
        <item m="1" x="2455"/>
        <item m="1" x="2457"/>
        <item m="1" x="2459"/>
        <item m="1" x="2298"/>
        <item m="1" x="79"/>
        <item m="1" x="1076"/>
        <item m="1" x="2306"/>
        <item m="1" x="820"/>
        <item m="1" x="2447"/>
        <item m="1" x="1073"/>
        <item m="1" x="824"/>
        <item m="1" x="1864"/>
        <item m="1" x="882"/>
        <item m="1" x="2025"/>
        <item m="1" x="1863"/>
        <item m="1" x="1249"/>
        <item m="1" x="1253"/>
        <item m="1" x="1812"/>
        <item m="1" x="1259"/>
        <item m="1" x="1819"/>
        <item m="1" x="2673"/>
        <item m="1" x="1544"/>
        <item m="1" x="1907"/>
        <item m="1" x="232"/>
        <item m="1" x="275"/>
        <item m="1" x="478"/>
        <item m="1" x="1397"/>
        <item m="1" x="1685"/>
        <item m="1" x="1719"/>
        <item m="1" x="379"/>
        <item m="1" x="28"/>
        <item m="1" x="1194"/>
        <item m="1" x="628"/>
        <item m="1" x="493"/>
        <item m="1" x="1077"/>
        <item m="1" x="2099"/>
        <item m="1" x="2588"/>
        <item m="1" x="879"/>
        <item m="1" x="1392"/>
        <item m="1" x="746"/>
        <item m="1" x="2286"/>
        <item m="1" x="158"/>
        <item m="1" x="71"/>
        <item m="1" x="2186"/>
        <item m="1" x="2070"/>
        <item m="1" x="2553"/>
        <item m="1" x="1378"/>
        <item m="1" x="2609"/>
        <item m="1" x="2610"/>
        <item m="1" x="2611"/>
        <item m="1" x="2612"/>
        <item m="1" x="50"/>
        <item m="1" x="2549"/>
        <item m="1" x="2259"/>
        <item m="1" x="2128"/>
        <item m="1" x="885"/>
        <item m="1" x="810"/>
        <item m="1" x="982"/>
        <item m="1" x="2505"/>
        <item m="1" x="2656"/>
        <item m="1" x="548"/>
        <item m="1" x="578"/>
        <item m="1" x="1937"/>
        <item m="1" x="63"/>
        <item m="1" x="172"/>
        <item m="1" x="306"/>
        <item m="1" x="1052"/>
        <item m="1" x="480"/>
        <item m="1" x="1592"/>
        <item m="1" x="385"/>
        <item m="1" x="393"/>
        <item m="1" x="400"/>
        <item m="1" x="408"/>
        <item m="1" x="420"/>
        <item m="1" x="429"/>
        <item m="1" x="436"/>
        <item m="1" x="364"/>
        <item m="1" x="437"/>
        <item m="1" x="387"/>
        <item m="1" x="1671"/>
        <item m="1" x="1551"/>
        <item m="1" x="419"/>
        <item m="1" x="386"/>
        <item m="1" x="421"/>
        <item m="1" x="422"/>
        <item m="1" x="1706"/>
        <item m="1" x="1575"/>
        <item m="1" x="1975"/>
        <item m="1" x="2040"/>
        <item m="1" x="373"/>
        <item m="1" x="888"/>
        <item m="1" x="1221"/>
        <item m="1" x="1593"/>
        <item m="1" x="1474"/>
        <item m="1" x="2215"/>
        <item m="1" x="2477"/>
        <item m="1" x="1521"/>
        <item m="1" x="1525"/>
        <item m="1" x="342"/>
        <item m="1" x="1803"/>
        <item m="1" x="76"/>
        <item m="1" x="1898"/>
        <item m="1" x="916"/>
        <item m="1" x="788"/>
        <item m="1" x="729"/>
        <item m="1" x="606"/>
        <item m="1" x="889"/>
        <item m="1" x="752"/>
        <item m="1" x="1684"/>
        <item m="1" x="21"/>
        <item m="1" x="2073"/>
        <item m="1" x="2029"/>
        <item m="1" x="1529"/>
        <item m="1" x="269"/>
        <item m="1" x="259"/>
        <item m="1" x="1315"/>
        <item m="1" x="567"/>
        <item m="1" x="1702"/>
        <item m="1" x="145"/>
        <item m="1" x="2564"/>
        <item m="1" x="1639"/>
        <item m="1" x="1327"/>
        <item m="1" x="1359"/>
        <item m="1" x="2000"/>
        <item m="1" x="1203"/>
        <item m="1" x="851"/>
        <item m="1" x="2194"/>
        <item m="1" x="766"/>
        <item m="1" x="502"/>
        <item m="1" x="639"/>
        <item m="1" x="966"/>
        <item m="1" x="1086"/>
        <item m="1" x="843"/>
        <item m="1" x="1088"/>
        <item m="1" x="592"/>
        <item m="1" x="710"/>
        <item m="1" x="1148"/>
        <item m="1" x="2449"/>
        <item m="1" x="489"/>
        <item m="1" x="1029"/>
        <item m="1" x="166"/>
        <item m="1" x="83"/>
        <item m="1" x="1627"/>
        <item m="1" x="985"/>
        <item m="1" x="1489"/>
        <item m="1" x="1491"/>
        <item m="1" x="2648"/>
        <item m="1" x="1102"/>
        <item m="1" x="2335"/>
        <item m="1" x="1931"/>
        <item m="1" x="1407"/>
        <item m="1" x="1285"/>
        <item m="1" x="14"/>
        <item m="1" x="2500"/>
        <item m="1" x="1271"/>
        <item m="1" x="1273"/>
        <item m="1" x="1275"/>
        <item m="1" x="2417"/>
        <item m="1" x="1721"/>
        <item m="1" x="1542"/>
        <item m="1" x="1798"/>
        <item m="1" x="1801"/>
        <item m="1" x="939"/>
        <item m="1" x="2460"/>
        <item m="1" x="2466"/>
        <item m="1" x="1550"/>
        <item m="1" x="1294"/>
        <item m="1" x="1031"/>
        <item m="1" x="1041"/>
        <item m="1" x="1600"/>
        <item m="1" x="1046"/>
        <item m="1" x="565"/>
        <item m="1" x="572"/>
        <item m="1" x="2027"/>
        <item m="1" x="455"/>
        <item m="1" x="1889"/>
        <item m="1" x="75"/>
        <item m="1" x="1807"/>
        <item m="1" x="1815"/>
        <item m="1" x="1096"/>
        <item m="1" x="151"/>
        <item m="1" x="1555"/>
        <item m="1" x="2659"/>
        <item m="1" x="1457"/>
        <item m="1" x="2300"/>
        <item m="1" x="2302"/>
        <item m="1" x="2304"/>
        <item m="1" x="273"/>
        <item m="1" x="1583"/>
        <item m="1" x="1872"/>
        <item m="1" x="564"/>
        <item m="1" x="486"/>
        <item m="1" x="1514"/>
        <item m="1" x="1557"/>
        <item m="1" x="2558"/>
        <item m="1" x="2100"/>
        <item m="1" x="318"/>
        <item m="1" x="1664"/>
        <item m="1" x="1082"/>
        <item m="1" x="1225"/>
        <item m="1" x="1292"/>
        <item m="1" x="1364"/>
        <item m="1" x="1418"/>
        <item m="1" x="1483"/>
        <item m="1" x="1549"/>
        <item m="1" x="2525"/>
        <item m="1" x="586"/>
        <item m="1" x="840"/>
        <item m="1" x="546"/>
        <item m="1" x="553"/>
        <item m="1" x="934"/>
        <item m="1" x="622"/>
        <item m="1" x="761"/>
        <item m="1" x="693"/>
        <item m="1" x="2048"/>
        <item m="1" x="1682"/>
        <item m="1" x="2521"/>
        <item m="1" x="189"/>
        <item m="1" x="1574"/>
        <item m="1" x="1366"/>
        <item m="1" x="1614"/>
        <item m="1" x="1149"/>
        <item m="1" x="1169"/>
        <item m="1" x="758"/>
        <item m="1" x="759"/>
        <item m="1" x="398"/>
        <item m="1" x="1127"/>
        <item m="1" x="996"/>
        <item m="1" x="1516"/>
        <item m="1" x="814"/>
        <item m="1" x="86"/>
        <item m="1" x="1338"/>
        <item m="1" x="1581"/>
        <item m="1" x="990"/>
        <item m="1" x="2149"/>
        <item m="1" x="1288"/>
        <item m="1" x="1175"/>
        <item m="1" x="1091"/>
        <item m="1" x="1717"/>
        <item m="1" x="2595"/>
        <item m="1" x="2529"/>
        <item m="1" x="13"/>
        <item m="1" x="772"/>
        <item m="1" x="2349"/>
        <item m="1" x="249"/>
        <item m="1" x="892"/>
        <item m="1" x="2383"/>
        <item m="1" x="1924"/>
        <item m="1" x="2095"/>
        <item m="1" x="1854"/>
        <item m="1" x="2506"/>
        <item m="1" x="185"/>
        <item m="1" x="1536"/>
        <item m="1" x="1503"/>
        <item m="1" x="909"/>
        <item m="1" x="2311"/>
        <item m="1" x="2359"/>
        <item m="1" x="2108"/>
        <item m="1" x="1399"/>
        <item m="1" x="1189"/>
        <item m="1" x="756"/>
        <item m="1" x="1995"/>
        <item m="1" x="1220"/>
        <item m="1" x="196"/>
        <item m="1" x="2716"/>
        <item m="1" x="2717"/>
        <item m="1" x="901"/>
        <item m="1" x="833"/>
        <item m="1" x="669"/>
        <item m="1" x="1679"/>
        <item m="1" x="1716"/>
        <item m="1" x="536"/>
        <item m="1" x="2618"/>
        <item m="1" x="2367"/>
        <item m="1" x="692"/>
        <item m="1" x="42"/>
        <item m="1" x="1620"/>
        <item m="1" x="1691"/>
        <item m="1" x="1534"/>
        <item m="1" x="69"/>
        <item m="1" x="978"/>
        <item m="1" x="2438"/>
        <item m="1" x="745"/>
        <item m="1" x="678"/>
        <item m="1" x="1447"/>
        <item m="1" x="1736"/>
        <item m="1" x="2245"/>
        <item m="1" x="440"/>
        <item m="1" x="1948"/>
        <item m="1" x="141"/>
        <item m="1" x="1926"/>
        <item m="1" x="1928"/>
        <item m="1" x="315"/>
        <item m="1" x="226"/>
        <item m="1" x="238"/>
        <item m="1" x="250"/>
        <item x="4"/>
        <item t="default"/>
      </items>
    </pivotField>
    <pivotField compact="0" outline="0" showAll="0" defaultSubtotal="0"/>
    <pivotField compact="0" outline="0" showAll="0"/>
    <pivotField compact="0" outline="0" showAll="0" defaultSubtotal="0"/>
    <pivotField compact="0" outline="0" showAll="0" defaultSubtotal="0"/>
    <pivotField compact="0" outline="0" showAll="0" defaultSubtotal="0"/>
    <pivotField dataField="1" compact="0" outline="0" showAll="0"/>
    <pivotField compact="0" outline="0" multipleItemSelectionAllowed="1" showAll="0"/>
  </pivotFields>
  <rowFields count="4">
    <field x="0"/>
    <field x="3"/>
    <field x="4"/>
    <field x="5"/>
  </rowFields>
  <rowItems count="15">
    <i>
      <x/>
      <x v="2"/>
      <x v="16"/>
    </i>
    <i>
      <x v="1"/>
      <x/>
      <x v="16"/>
    </i>
    <i>
      <x v="2"/>
      <x/>
      <x v="16"/>
    </i>
    <i>
      <x v="3"/>
      <x v="2"/>
      <x v="16"/>
    </i>
    <i>
      <x v="6"/>
      <x v="1"/>
      <x v="16"/>
    </i>
    <i>
      <x v="10"/>
      <x/>
      <x v="16"/>
    </i>
    <i r="1">
      <x v="2"/>
      <x v="16"/>
    </i>
    <i>
      <x v="11"/>
      <x v="2"/>
      <x v="16"/>
    </i>
    <i>
      <x v="12"/>
      <x v="1"/>
      <x v="16"/>
    </i>
    <i r="1">
      <x v="2"/>
      <x v="16"/>
    </i>
    <i>
      <x v="13"/>
      <x/>
      <x v="16"/>
    </i>
    <i>
      <x v="14"/>
      <x v="2"/>
      <x v="16"/>
    </i>
    <i>
      <x v="15"/>
      <x v="3"/>
      <x v="29"/>
      <x v="2720"/>
    </i>
    <i r="1">
      <x v="4"/>
      <x v="29"/>
      <x v="2720"/>
    </i>
    <i t="grand">
      <x/>
    </i>
  </rowItems>
  <colItems count="1">
    <i/>
  </colItems>
  <dataFields count="1">
    <dataField name="Сумма по полю Стоимость всего" fld="11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W38"/>
  <sheetViews>
    <sheetView tabSelected="1" topLeftCell="L1" zoomScaleNormal="100" workbookViewId="0">
      <selection activeCell="A11" sqref="A11:W11"/>
    </sheetView>
  </sheetViews>
  <sheetFormatPr defaultColWidth="9.109375" defaultRowHeight="13.8" x14ac:dyDescent="0.25"/>
  <cols>
    <col min="1" max="1" width="8.6640625" style="1" bestFit="1" customWidth="1"/>
    <col min="2" max="2" width="8.6640625" style="1" customWidth="1"/>
    <col min="3" max="3" width="15.6640625" style="5" customWidth="1"/>
    <col min="4" max="4" width="39.33203125" style="1" bestFit="1" customWidth="1"/>
    <col min="5" max="5" width="55.6640625" style="1" customWidth="1"/>
    <col min="6" max="6" width="16.44140625" style="1" customWidth="1"/>
    <col min="7" max="7" width="12.33203125" style="1" customWidth="1"/>
    <col min="8" max="8" width="15.109375" style="1" customWidth="1"/>
    <col min="9" max="9" width="12.6640625" style="9" customWidth="1"/>
    <col min="10" max="10" width="13.5546875" style="9" customWidth="1"/>
    <col min="11" max="11" width="12.6640625" style="9" customWidth="1"/>
    <col min="12" max="12" width="9.44140625" style="2" bestFit="1" customWidth="1"/>
    <col min="13" max="13" width="12" style="2" bestFit="1" customWidth="1"/>
    <col min="14" max="14" width="14.109375" style="2" customWidth="1"/>
    <col min="15" max="15" width="10.109375" style="3" customWidth="1"/>
    <col min="16" max="16" width="11" style="1" customWidth="1"/>
    <col min="17" max="17" width="12.33203125" style="1" customWidth="1"/>
    <col min="18" max="18" width="17.33203125" style="72" customWidth="1"/>
    <col min="19" max="21" width="8.44140625" style="72" customWidth="1"/>
    <col min="22" max="22" width="17.6640625" style="72" customWidth="1"/>
    <col min="23" max="23" width="14.88671875" style="1" customWidth="1"/>
    <col min="24" max="16384" width="9.109375" style="1"/>
  </cols>
  <sheetData>
    <row r="3" spans="1:23" s="26" customFormat="1" ht="23.4" customHeight="1" x14ac:dyDescent="0.35">
      <c r="A3" s="19"/>
      <c r="B3" s="19"/>
      <c r="C3" s="20"/>
      <c r="D3" s="21"/>
      <c r="E3" s="22"/>
      <c r="F3" s="20"/>
      <c r="G3" s="21"/>
      <c r="H3" s="21"/>
      <c r="I3" s="23"/>
      <c r="J3" s="20"/>
      <c r="K3" s="20"/>
      <c r="L3" s="24"/>
      <c r="M3" s="24"/>
      <c r="N3" s="24"/>
      <c r="O3" s="107"/>
      <c r="P3" s="30"/>
      <c r="Q3" s="30"/>
      <c r="R3" s="70"/>
      <c r="S3" s="116" t="s">
        <v>83</v>
      </c>
      <c r="T3" s="116"/>
      <c r="U3" s="116"/>
      <c r="V3" s="116"/>
      <c r="W3" s="116"/>
    </row>
    <row r="4" spans="1:23" s="26" customFormat="1" ht="12.6" hidden="1" customHeight="1" x14ac:dyDescent="0.35">
      <c r="A4" s="19"/>
      <c r="B4" s="19"/>
      <c r="C4" s="20"/>
      <c r="D4" s="23"/>
      <c r="E4" s="22"/>
      <c r="F4" s="20"/>
      <c r="G4" s="21"/>
      <c r="H4" s="21"/>
      <c r="I4" s="23"/>
      <c r="J4" s="20"/>
      <c r="K4" s="20"/>
      <c r="L4" s="24"/>
      <c r="M4" s="24"/>
      <c r="N4" s="24"/>
      <c r="O4" s="107"/>
      <c r="P4" s="30"/>
      <c r="Q4" s="30"/>
      <c r="R4" s="70"/>
      <c r="S4" s="117"/>
      <c r="T4" s="117"/>
      <c r="U4" s="117"/>
      <c r="V4" s="117"/>
      <c r="W4" s="117"/>
    </row>
    <row r="5" spans="1:23" s="26" customFormat="1" ht="19.2" hidden="1" customHeight="1" x14ac:dyDescent="0.35">
      <c r="A5" s="19"/>
      <c r="B5" s="19"/>
      <c r="C5" s="20"/>
      <c r="D5" s="21"/>
      <c r="E5" s="22"/>
      <c r="F5" s="20"/>
      <c r="G5" s="21"/>
      <c r="H5" s="21"/>
      <c r="I5" s="23"/>
      <c r="J5" s="20"/>
      <c r="K5" s="20"/>
      <c r="L5" s="24"/>
      <c r="M5" s="24"/>
      <c r="N5" s="24"/>
      <c r="O5" s="107"/>
      <c r="P5" s="30"/>
      <c r="Q5" s="30"/>
      <c r="R5" s="70"/>
      <c r="S5" s="117"/>
      <c r="T5" s="117"/>
      <c r="U5" s="117"/>
      <c r="V5" s="117"/>
      <c r="W5" s="117"/>
    </row>
    <row r="6" spans="1:23" s="26" customFormat="1" ht="120" customHeight="1" x14ac:dyDescent="0.35">
      <c r="A6" s="19"/>
      <c r="B6" s="19"/>
      <c r="C6" s="20"/>
      <c r="D6" s="23"/>
      <c r="E6" s="22"/>
      <c r="F6" s="20"/>
      <c r="G6" s="21"/>
      <c r="H6" s="21"/>
      <c r="I6" s="23"/>
      <c r="J6" s="20"/>
      <c r="K6" s="20"/>
      <c r="L6" s="24"/>
      <c r="M6" s="24"/>
      <c r="N6" s="24"/>
      <c r="O6" s="107"/>
      <c r="P6" s="30"/>
      <c r="Q6" s="30"/>
      <c r="R6" s="70"/>
      <c r="S6" s="118" t="s">
        <v>85</v>
      </c>
      <c r="T6" s="118"/>
      <c r="U6" s="118"/>
      <c r="V6" s="118"/>
      <c r="W6" s="118"/>
    </row>
    <row r="7" spans="1:23" s="26" customFormat="1" ht="45" customHeight="1" x14ac:dyDescent="0.35">
      <c r="A7" s="19"/>
      <c r="B7" s="19"/>
      <c r="C7" s="20"/>
      <c r="D7" s="21"/>
      <c r="E7" s="22"/>
      <c r="F7" s="20"/>
      <c r="G7" s="21"/>
      <c r="H7" s="21"/>
      <c r="I7" s="23"/>
      <c r="J7" s="20"/>
      <c r="K7" s="20"/>
      <c r="L7" s="24"/>
      <c r="M7" s="24"/>
      <c r="N7" s="24"/>
      <c r="O7" s="108"/>
      <c r="P7" s="27"/>
      <c r="Q7" s="27"/>
      <c r="R7" s="57"/>
      <c r="S7" s="160" t="s">
        <v>88</v>
      </c>
      <c r="T7" s="119"/>
      <c r="U7" s="119"/>
      <c r="V7" s="119"/>
      <c r="W7" s="119"/>
    </row>
    <row r="8" spans="1:23" s="26" customFormat="1" ht="24" customHeight="1" x14ac:dyDescent="0.35">
      <c r="A8" s="19"/>
      <c r="B8" s="19"/>
      <c r="C8" s="20"/>
      <c r="D8" s="21"/>
      <c r="E8" s="22"/>
      <c r="F8" s="20"/>
      <c r="G8" s="21"/>
      <c r="H8" s="21"/>
      <c r="I8" s="23"/>
      <c r="J8" s="20"/>
      <c r="K8" s="20"/>
      <c r="L8" s="24"/>
      <c r="M8" s="24"/>
      <c r="N8" s="24"/>
      <c r="O8" s="108"/>
      <c r="P8" s="27"/>
      <c r="Q8" s="27"/>
      <c r="R8" s="57"/>
      <c r="S8" s="57"/>
      <c r="T8" s="57"/>
      <c r="U8" s="57"/>
      <c r="V8" s="57"/>
    </row>
    <row r="9" spans="1:23" s="26" customFormat="1" ht="20.25" customHeight="1" x14ac:dyDescent="0.25">
      <c r="A9" s="19"/>
      <c r="B9" s="19"/>
      <c r="C9" s="20"/>
      <c r="D9" s="21"/>
      <c r="E9" s="22"/>
      <c r="F9" s="20"/>
      <c r="G9" s="21"/>
      <c r="H9" s="21"/>
      <c r="I9" s="23"/>
      <c r="J9" s="20"/>
      <c r="K9" s="20"/>
      <c r="L9" s="24"/>
      <c r="M9" s="24"/>
      <c r="N9" s="24"/>
      <c r="O9" s="25"/>
      <c r="P9" s="25"/>
      <c r="Q9" s="25"/>
      <c r="R9" s="31"/>
      <c r="S9" s="31"/>
      <c r="T9" s="31"/>
      <c r="U9" s="31"/>
      <c r="V9" s="31"/>
      <c r="W9" s="23"/>
    </row>
    <row r="10" spans="1:23" s="26" customFormat="1" ht="21" customHeight="1" x14ac:dyDescent="0.25">
      <c r="A10" s="130"/>
      <c r="B10" s="130"/>
      <c r="C10" s="130"/>
      <c r="D10" s="130"/>
      <c r="E10" s="130"/>
      <c r="F10" s="130"/>
      <c r="G10" s="130"/>
      <c r="H10" s="130"/>
      <c r="I10" s="130"/>
      <c r="J10" s="130"/>
      <c r="K10" s="130"/>
      <c r="L10" s="130"/>
      <c r="M10" s="130"/>
      <c r="N10" s="130"/>
      <c r="O10" s="130"/>
      <c r="P10" s="130"/>
      <c r="Q10" s="130"/>
      <c r="R10" s="130"/>
      <c r="S10" s="130"/>
      <c r="T10" s="130"/>
      <c r="U10" s="130"/>
      <c r="V10" s="130"/>
      <c r="W10" s="130"/>
    </row>
    <row r="11" spans="1:23" s="26" customFormat="1" ht="21" customHeight="1" x14ac:dyDescent="0.25">
      <c r="A11" s="113" t="s">
        <v>62</v>
      </c>
      <c r="B11" s="113"/>
      <c r="C11" s="113"/>
      <c r="D11" s="113"/>
      <c r="E11" s="113"/>
      <c r="F11" s="113"/>
      <c r="G11" s="113"/>
      <c r="H11" s="113"/>
      <c r="I11" s="113"/>
      <c r="J11" s="113"/>
      <c r="K11" s="113"/>
      <c r="L11" s="113"/>
      <c r="M11" s="113"/>
      <c r="N11" s="113"/>
      <c r="O11" s="113"/>
      <c r="P11" s="113"/>
      <c r="Q11" s="113"/>
      <c r="R11" s="113"/>
      <c r="S11" s="113"/>
      <c r="T11" s="113"/>
      <c r="U11" s="113"/>
      <c r="V11" s="113"/>
      <c r="W11" s="113"/>
    </row>
    <row r="12" spans="1:23" s="26" customFormat="1" ht="21" customHeight="1" x14ac:dyDescent="0.25">
      <c r="A12" s="113" t="s">
        <v>76</v>
      </c>
      <c r="B12" s="113"/>
      <c r="C12" s="113"/>
      <c r="D12" s="113"/>
      <c r="E12" s="113"/>
      <c r="F12" s="113"/>
      <c r="G12" s="113"/>
      <c r="H12" s="113"/>
      <c r="I12" s="113"/>
      <c r="J12" s="113"/>
      <c r="K12" s="113"/>
      <c r="L12" s="113"/>
      <c r="M12" s="113"/>
      <c r="N12" s="113"/>
      <c r="O12" s="113"/>
      <c r="P12" s="113"/>
      <c r="Q12" s="113"/>
      <c r="R12" s="113"/>
      <c r="S12" s="113"/>
      <c r="T12" s="113"/>
      <c r="U12" s="113"/>
      <c r="V12" s="113"/>
      <c r="W12" s="113"/>
    </row>
    <row r="13" spans="1:23" s="26" customFormat="1" ht="30.75" customHeight="1" x14ac:dyDescent="0.4">
      <c r="A13" s="28"/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109"/>
      <c r="P13" s="132"/>
      <c r="Q13" s="132"/>
      <c r="R13" s="132"/>
      <c r="S13" s="132"/>
      <c r="T13" s="132"/>
      <c r="U13" s="132"/>
      <c r="V13" s="132"/>
      <c r="W13" s="132"/>
    </row>
    <row r="14" spans="1:23" s="26" customFormat="1" ht="25.5" customHeight="1" x14ac:dyDescent="0.25">
      <c r="A14" s="131" t="s">
        <v>29</v>
      </c>
      <c r="B14" s="131"/>
      <c r="C14" s="131"/>
      <c r="D14" s="131"/>
      <c r="E14" s="131"/>
      <c r="F14" s="131"/>
      <c r="G14" s="131"/>
      <c r="H14" s="131"/>
      <c r="I14" s="131"/>
      <c r="J14" s="131"/>
      <c r="K14" s="131"/>
      <c r="L14" s="131"/>
      <c r="M14" s="131"/>
      <c r="N14" s="131"/>
      <c r="O14" s="131"/>
      <c r="P14" s="131"/>
      <c r="Q14" s="131"/>
      <c r="R14" s="131"/>
      <c r="S14" s="131"/>
      <c r="T14" s="131"/>
      <c r="U14" s="131"/>
      <c r="V14" s="131"/>
      <c r="W14" s="131"/>
    </row>
    <row r="15" spans="1:23" s="59" customFormat="1" ht="33" customHeight="1" x14ac:dyDescent="0.25">
      <c r="A15" s="122" t="s">
        <v>69</v>
      </c>
      <c r="B15" s="122" t="s">
        <v>71</v>
      </c>
      <c r="C15" s="122" t="s">
        <v>16</v>
      </c>
      <c r="D15" s="122" t="s">
        <v>21</v>
      </c>
      <c r="E15" s="122" t="s">
        <v>14</v>
      </c>
      <c r="F15" s="122" t="s">
        <v>70</v>
      </c>
      <c r="G15" s="122" t="s">
        <v>55</v>
      </c>
      <c r="H15" s="122" t="s">
        <v>38</v>
      </c>
      <c r="I15" s="124" t="s">
        <v>28</v>
      </c>
      <c r="J15" s="125"/>
      <c r="K15" s="126"/>
      <c r="L15" s="114" t="s">
        <v>22</v>
      </c>
      <c r="M15" s="138" t="s">
        <v>18</v>
      </c>
      <c r="N15" s="138"/>
      <c r="O15" s="136" t="s">
        <v>26</v>
      </c>
      <c r="P15" s="122" t="s">
        <v>27</v>
      </c>
      <c r="Q15" s="122" t="s">
        <v>37</v>
      </c>
      <c r="R15" s="133" t="s">
        <v>31</v>
      </c>
      <c r="S15" s="134"/>
      <c r="T15" s="134"/>
      <c r="U15" s="134"/>
      <c r="V15" s="135"/>
      <c r="W15" s="120" t="s">
        <v>30</v>
      </c>
    </row>
    <row r="16" spans="1:23" s="59" customFormat="1" ht="107.25" customHeight="1" x14ac:dyDescent="0.25">
      <c r="A16" s="123"/>
      <c r="B16" s="123"/>
      <c r="C16" s="123"/>
      <c r="D16" s="123"/>
      <c r="E16" s="123"/>
      <c r="F16" s="123"/>
      <c r="G16" s="123"/>
      <c r="H16" s="123"/>
      <c r="I16" s="17" t="s">
        <v>23</v>
      </c>
      <c r="J16" s="17" t="s">
        <v>24</v>
      </c>
      <c r="K16" s="17" t="s">
        <v>25</v>
      </c>
      <c r="L16" s="115"/>
      <c r="M16" s="51" t="s">
        <v>18</v>
      </c>
      <c r="N16" s="51" t="s">
        <v>63</v>
      </c>
      <c r="O16" s="137"/>
      <c r="P16" s="123"/>
      <c r="Q16" s="123"/>
      <c r="R16" s="29" t="s">
        <v>36</v>
      </c>
      <c r="S16" s="29" t="s">
        <v>32</v>
      </c>
      <c r="T16" s="29" t="s">
        <v>33</v>
      </c>
      <c r="U16" s="29" t="s">
        <v>34</v>
      </c>
      <c r="V16" s="29" t="s">
        <v>35</v>
      </c>
      <c r="W16" s="121"/>
    </row>
    <row r="17" spans="1:23" x14ac:dyDescent="0.25">
      <c r="A17" s="12">
        <v>2939</v>
      </c>
      <c r="B17" s="12">
        <v>1</v>
      </c>
      <c r="C17" s="18">
        <v>2020</v>
      </c>
      <c r="D17" s="12" t="s">
        <v>6</v>
      </c>
      <c r="E17" s="12" t="s">
        <v>7</v>
      </c>
      <c r="F17" s="12">
        <v>1</v>
      </c>
      <c r="G17" s="12">
        <v>1976</v>
      </c>
      <c r="H17" s="12"/>
      <c r="I17" s="13" t="s">
        <v>74</v>
      </c>
      <c r="J17" s="13" t="s">
        <v>75</v>
      </c>
      <c r="K17" s="13" t="s">
        <v>75</v>
      </c>
      <c r="L17" s="4">
        <v>726</v>
      </c>
      <c r="M17" s="4">
        <v>722.5</v>
      </c>
      <c r="N17" s="4">
        <v>722.5</v>
      </c>
      <c r="O17" s="15">
        <v>31</v>
      </c>
      <c r="P17" s="12">
        <v>2</v>
      </c>
      <c r="Q17" s="12">
        <v>2</v>
      </c>
      <c r="R17" s="58">
        <f>VLOOKUP(A17&amp;C17,Лист1!A:F,6,0)</f>
        <v>382290.20484000002</v>
      </c>
      <c r="S17" s="58">
        <v>0</v>
      </c>
      <c r="T17" s="58">
        <v>0</v>
      </c>
      <c r="U17" s="58">
        <v>0</v>
      </c>
      <c r="V17" s="58">
        <v>382290.2</v>
      </c>
      <c r="W17" s="13">
        <f t="shared" ref="W17:W18" si="0">DATE(C17,12,31)</f>
        <v>44196</v>
      </c>
    </row>
    <row r="18" spans="1:23" x14ac:dyDescent="0.25">
      <c r="A18" s="12">
        <v>3361</v>
      </c>
      <c r="B18" s="12">
        <v>2</v>
      </c>
      <c r="C18" s="18">
        <v>2020</v>
      </c>
      <c r="D18" s="12" t="s">
        <v>6</v>
      </c>
      <c r="E18" s="12" t="s">
        <v>8</v>
      </c>
      <c r="F18" s="12">
        <v>1</v>
      </c>
      <c r="G18" s="12">
        <v>1964</v>
      </c>
      <c r="H18" s="12"/>
      <c r="I18" s="13" t="s">
        <v>74</v>
      </c>
      <c r="J18" s="13" t="s">
        <v>75</v>
      </c>
      <c r="K18" s="13" t="s">
        <v>75</v>
      </c>
      <c r="L18" s="4">
        <v>706</v>
      </c>
      <c r="M18" s="4">
        <v>702.9</v>
      </c>
      <c r="N18" s="4">
        <v>702.9</v>
      </c>
      <c r="O18" s="15">
        <v>35</v>
      </c>
      <c r="P18" s="12">
        <v>2</v>
      </c>
      <c r="Q18" s="12">
        <v>2</v>
      </c>
      <c r="R18" s="58">
        <f>VLOOKUP(A18&amp;C18,Лист1!A:F,6,0)</f>
        <v>918930.64957000001</v>
      </c>
      <c r="S18" s="58">
        <v>0</v>
      </c>
      <c r="T18" s="58">
        <v>0</v>
      </c>
      <c r="U18" s="58">
        <v>0</v>
      </c>
      <c r="V18" s="58">
        <f t="shared" ref="V18:V20" si="1">R18</f>
        <v>918930.64957000001</v>
      </c>
      <c r="W18" s="13">
        <f t="shared" si="0"/>
        <v>44196</v>
      </c>
    </row>
    <row r="19" spans="1:23" x14ac:dyDescent="0.25">
      <c r="A19" s="12">
        <v>3825</v>
      </c>
      <c r="B19" s="12">
        <v>3</v>
      </c>
      <c r="C19" s="18">
        <v>2020</v>
      </c>
      <c r="D19" s="12" t="s">
        <v>6</v>
      </c>
      <c r="E19" s="12" t="s">
        <v>10</v>
      </c>
      <c r="F19" s="12">
        <v>1</v>
      </c>
      <c r="G19" s="12">
        <v>1963</v>
      </c>
      <c r="H19" s="12"/>
      <c r="I19" s="13" t="s">
        <v>74</v>
      </c>
      <c r="J19" s="13" t="s">
        <v>75</v>
      </c>
      <c r="K19" s="13" t="s">
        <v>75</v>
      </c>
      <c r="L19" s="4">
        <v>422</v>
      </c>
      <c r="M19" s="4">
        <v>380</v>
      </c>
      <c r="N19" s="4">
        <v>380</v>
      </c>
      <c r="O19" s="15">
        <v>20</v>
      </c>
      <c r="P19" s="12">
        <v>2</v>
      </c>
      <c r="Q19" s="12">
        <v>1</v>
      </c>
      <c r="R19" s="58">
        <f>VLOOKUP(A19&amp;C19,Лист1!A:F,6,0)</f>
        <v>1969272.3556320001</v>
      </c>
      <c r="S19" s="58">
        <v>0</v>
      </c>
      <c r="T19" s="58">
        <v>0</v>
      </c>
      <c r="U19" s="58">
        <v>0</v>
      </c>
      <c r="V19" s="58">
        <f t="shared" si="1"/>
        <v>1969272.3556320001</v>
      </c>
      <c r="W19" s="13">
        <f t="shared" ref="W19" si="2">DATE(C19,12,31)</f>
        <v>44196</v>
      </c>
    </row>
    <row r="20" spans="1:23" x14ac:dyDescent="0.25">
      <c r="A20" s="12">
        <v>6746</v>
      </c>
      <c r="B20" s="12">
        <v>4</v>
      </c>
      <c r="C20" s="18">
        <v>2020</v>
      </c>
      <c r="D20" s="12" t="s">
        <v>6</v>
      </c>
      <c r="E20" s="12" t="s">
        <v>13</v>
      </c>
      <c r="F20" s="12">
        <v>1</v>
      </c>
      <c r="G20" s="12">
        <v>1964</v>
      </c>
      <c r="H20" s="12"/>
      <c r="I20" s="13" t="s">
        <v>74</v>
      </c>
      <c r="J20" s="13" t="s">
        <v>75</v>
      </c>
      <c r="K20" s="13" t="s">
        <v>75</v>
      </c>
      <c r="L20" s="4">
        <v>377.2</v>
      </c>
      <c r="M20" s="4">
        <v>233.6</v>
      </c>
      <c r="N20" s="4">
        <v>233.6</v>
      </c>
      <c r="O20" s="15">
        <v>17</v>
      </c>
      <c r="P20" s="12">
        <v>2</v>
      </c>
      <c r="Q20" s="12">
        <v>1</v>
      </c>
      <c r="R20" s="58">
        <f>VLOOKUP(A20&amp;C20,Лист1!A:F,6,0)</f>
        <v>1025965.55586</v>
      </c>
      <c r="S20" s="58">
        <v>0</v>
      </c>
      <c r="T20" s="58">
        <v>0</v>
      </c>
      <c r="U20" s="58">
        <v>0</v>
      </c>
      <c r="V20" s="58">
        <f t="shared" si="1"/>
        <v>1025965.55586</v>
      </c>
      <c r="W20" s="13">
        <f t="shared" ref="W20" si="3">DATE(C20,12,31)</f>
        <v>44196</v>
      </c>
    </row>
    <row r="21" spans="1:23" s="65" customFormat="1" x14ac:dyDescent="0.25">
      <c r="A21" s="60"/>
      <c r="B21" s="60"/>
      <c r="C21" s="61" t="s">
        <v>51</v>
      </c>
      <c r="D21" s="60"/>
      <c r="E21" s="60"/>
      <c r="F21" s="60"/>
      <c r="G21" s="60"/>
      <c r="H21" s="60"/>
      <c r="I21" s="62"/>
      <c r="J21" s="62"/>
      <c r="K21" s="62"/>
      <c r="L21" s="63">
        <f>SUM(L17:L20)</f>
        <v>2231.1999999999998</v>
      </c>
      <c r="M21" s="63">
        <f t="shared" ref="M21:O21" si="4">SUM(M17:M20)</f>
        <v>2039</v>
      </c>
      <c r="N21" s="63">
        <f t="shared" si="4"/>
        <v>2039</v>
      </c>
      <c r="O21" s="67">
        <f t="shared" si="4"/>
        <v>103</v>
      </c>
      <c r="P21" s="80"/>
      <c r="Q21" s="63"/>
      <c r="R21" s="71">
        <f>SUM(R17:R20)</f>
        <v>4296458.7659020005</v>
      </c>
      <c r="S21" s="71">
        <f>SUM(S17:S20)</f>
        <v>0</v>
      </c>
      <c r="T21" s="71">
        <f>SUM(T17:T20)</f>
        <v>0</v>
      </c>
      <c r="U21" s="71">
        <f>SUM(U17:U20)</f>
        <v>0</v>
      </c>
      <c r="V21" s="71">
        <f>V17+V18+V19+V20</f>
        <v>4296458.7610619999</v>
      </c>
      <c r="W21" s="62"/>
    </row>
    <row r="22" spans="1:23" s="65" customFormat="1" x14ac:dyDescent="0.25">
      <c r="A22" s="12">
        <v>3486</v>
      </c>
      <c r="B22" s="74">
        <v>6</v>
      </c>
      <c r="C22" s="75">
        <v>2021</v>
      </c>
      <c r="D22" s="74" t="s">
        <v>6</v>
      </c>
      <c r="E22" s="74" t="s">
        <v>9</v>
      </c>
      <c r="F22" s="74">
        <v>1</v>
      </c>
      <c r="G22" s="74">
        <v>1970</v>
      </c>
      <c r="H22" s="60"/>
      <c r="I22" s="76" t="s">
        <v>75</v>
      </c>
      <c r="J22" s="76" t="s">
        <v>75</v>
      </c>
      <c r="K22" s="76" t="s">
        <v>75</v>
      </c>
      <c r="L22" s="77">
        <v>366.1</v>
      </c>
      <c r="M22" s="77">
        <v>329.1</v>
      </c>
      <c r="N22" s="77">
        <v>329.1</v>
      </c>
      <c r="O22" s="110">
        <v>20</v>
      </c>
      <c r="P22" s="78">
        <v>2</v>
      </c>
      <c r="Q22" s="78">
        <v>1</v>
      </c>
      <c r="R22" s="58">
        <f>VLOOKUP(A22&amp;C22,Лист1!A:F,6,0)</f>
        <v>4689834.0917340005</v>
      </c>
      <c r="S22" s="79">
        <v>0</v>
      </c>
      <c r="T22" s="79">
        <v>0</v>
      </c>
      <c r="U22" s="79">
        <v>0</v>
      </c>
      <c r="V22" s="79">
        <f>'Таблица 2'!L19+'Таблица 2'!L20+'Таблица 2'!L21</f>
        <v>4689834.0917340005</v>
      </c>
      <c r="W22" s="76">
        <v>44561</v>
      </c>
    </row>
    <row r="23" spans="1:23" x14ac:dyDescent="0.25">
      <c r="A23" s="12">
        <v>5543</v>
      </c>
      <c r="B23" s="12">
        <v>7</v>
      </c>
      <c r="C23" s="18">
        <v>2021</v>
      </c>
      <c r="D23" s="12" t="s">
        <v>6</v>
      </c>
      <c r="E23" s="12" t="s">
        <v>12</v>
      </c>
      <c r="F23" s="12">
        <v>1</v>
      </c>
      <c r="G23" s="12">
        <v>1967</v>
      </c>
      <c r="H23" s="12"/>
      <c r="I23" s="13" t="s">
        <v>75</v>
      </c>
      <c r="J23" s="13" t="s">
        <v>75</v>
      </c>
      <c r="K23" s="13" t="s">
        <v>75</v>
      </c>
      <c r="L23" s="4">
        <v>352</v>
      </c>
      <c r="M23" s="4">
        <v>348.2</v>
      </c>
      <c r="N23" s="4">
        <v>348.2</v>
      </c>
      <c r="O23" s="15">
        <v>16</v>
      </c>
      <c r="P23" s="12">
        <v>2</v>
      </c>
      <c r="Q23" s="12">
        <v>2</v>
      </c>
      <c r="R23" s="58">
        <f>VLOOKUP(A23&amp;C23,Лист1!A:F,6,0)</f>
        <v>2001208.5919999999</v>
      </c>
      <c r="S23" s="58">
        <v>0</v>
      </c>
      <c r="T23" s="58">
        <v>0</v>
      </c>
      <c r="U23" s="58">
        <v>0</v>
      </c>
      <c r="V23" s="58">
        <f>'Таблица 2'!M22+'Таблица 2'!N22</f>
        <v>2001208.5919999999</v>
      </c>
      <c r="W23" s="13">
        <f t="shared" ref="W23" si="5">DATE(C23,12,31)</f>
        <v>44561</v>
      </c>
    </row>
    <row r="24" spans="1:23" s="65" customFormat="1" x14ac:dyDescent="0.25">
      <c r="A24" s="60"/>
      <c r="B24" s="60"/>
      <c r="C24" s="61" t="s">
        <v>52</v>
      </c>
      <c r="D24" s="60"/>
      <c r="E24" s="60"/>
      <c r="F24" s="60"/>
      <c r="G24" s="60"/>
      <c r="H24" s="60"/>
      <c r="I24" s="62"/>
      <c r="J24" s="62"/>
      <c r="K24" s="62"/>
      <c r="L24" s="63">
        <f t="shared" ref="L24:N24" si="6">SUM(L22:L23)</f>
        <v>718.1</v>
      </c>
      <c r="M24" s="63">
        <f t="shared" si="6"/>
        <v>677.3</v>
      </c>
      <c r="N24" s="63">
        <f t="shared" si="6"/>
        <v>677.3</v>
      </c>
      <c r="O24" s="67">
        <f>SUM(O22:O23)</f>
        <v>36</v>
      </c>
      <c r="P24" s="63"/>
      <c r="Q24" s="63"/>
      <c r="R24" s="71">
        <f>SUM(R22:R23)</f>
        <v>6691042.6837340007</v>
      </c>
      <c r="S24" s="71">
        <f t="shared" ref="S24:V24" si="7">SUM(S22:S23)</f>
        <v>0</v>
      </c>
      <c r="T24" s="71">
        <f t="shared" si="7"/>
        <v>0</v>
      </c>
      <c r="U24" s="71">
        <f t="shared" si="7"/>
        <v>0</v>
      </c>
      <c r="V24" s="71">
        <f t="shared" si="7"/>
        <v>6691042.6837340007</v>
      </c>
      <c r="W24" s="62"/>
    </row>
    <row r="25" spans="1:23" x14ac:dyDescent="0.25">
      <c r="A25" s="12">
        <v>3825</v>
      </c>
      <c r="B25" s="12">
        <v>11</v>
      </c>
      <c r="C25" s="18">
        <v>2022</v>
      </c>
      <c r="D25" s="12" t="s">
        <v>6</v>
      </c>
      <c r="E25" s="12" t="s">
        <v>10</v>
      </c>
      <c r="F25" s="12">
        <v>1</v>
      </c>
      <c r="G25" s="12">
        <v>1963</v>
      </c>
      <c r="H25" s="12">
        <v>2020</v>
      </c>
      <c r="I25" s="13" t="s">
        <v>75</v>
      </c>
      <c r="J25" s="13" t="s">
        <v>75</v>
      </c>
      <c r="K25" s="13" t="s">
        <v>75</v>
      </c>
      <c r="L25" s="4">
        <v>422</v>
      </c>
      <c r="M25" s="4">
        <v>380</v>
      </c>
      <c r="N25" s="4">
        <v>380</v>
      </c>
      <c r="O25" s="15">
        <v>20</v>
      </c>
      <c r="P25" s="12">
        <v>2</v>
      </c>
      <c r="Q25" s="12">
        <v>1</v>
      </c>
      <c r="R25" s="58">
        <f>VLOOKUP(A25&amp;C25,Лист1!A:F,6,0)</f>
        <v>1736138.9495999999</v>
      </c>
      <c r="S25" s="58">
        <v>0</v>
      </c>
      <c r="T25" s="58">
        <v>0</v>
      </c>
      <c r="U25" s="58">
        <v>0</v>
      </c>
      <c r="V25" s="58">
        <f t="shared" ref="V25:V26" si="8">R25</f>
        <v>1736138.9495999999</v>
      </c>
      <c r="W25" s="13">
        <f t="shared" ref="W25:W26" si="9">DATE(C25,12,31)</f>
        <v>44926</v>
      </c>
    </row>
    <row r="26" spans="1:23" x14ac:dyDescent="0.25">
      <c r="A26" s="12">
        <v>5531</v>
      </c>
      <c r="B26" s="12">
        <v>12</v>
      </c>
      <c r="C26" s="18">
        <v>2022</v>
      </c>
      <c r="D26" s="12" t="s">
        <v>6</v>
      </c>
      <c r="E26" s="12" t="s">
        <v>11</v>
      </c>
      <c r="F26" s="12">
        <v>1</v>
      </c>
      <c r="G26" s="12">
        <v>1974</v>
      </c>
      <c r="H26" s="12"/>
      <c r="I26" s="13" t="s">
        <v>75</v>
      </c>
      <c r="J26" s="13" t="s">
        <v>75</v>
      </c>
      <c r="K26" s="13" t="s">
        <v>75</v>
      </c>
      <c r="L26" s="4">
        <v>350</v>
      </c>
      <c r="M26" s="4">
        <v>345.2</v>
      </c>
      <c r="N26" s="4">
        <v>345.2</v>
      </c>
      <c r="O26" s="15">
        <v>11</v>
      </c>
      <c r="P26" s="12">
        <v>2</v>
      </c>
      <c r="Q26" s="12">
        <v>1</v>
      </c>
      <c r="R26" s="58">
        <v>1677535.1</v>
      </c>
      <c r="S26" s="58">
        <v>0</v>
      </c>
      <c r="T26" s="58">
        <v>0</v>
      </c>
      <c r="U26" s="58">
        <v>0</v>
      </c>
      <c r="V26" s="58">
        <f t="shared" si="8"/>
        <v>1677535.1</v>
      </c>
      <c r="W26" s="13">
        <f t="shared" si="9"/>
        <v>44926</v>
      </c>
    </row>
    <row r="27" spans="1:23" x14ac:dyDescent="0.25">
      <c r="A27" s="12"/>
      <c r="B27" s="12">
        <v>13</v>
      </c>
      <c r="C27" s="18">
        <v>2022</v>
      </c>
      <c r="D27" s="12" t="s">
        <v>6</v>
      </c>
      <c r="E27" s="12" t="s">
        <v>86</v>
      </c>
      <c r="F27" s="12">
        <v>1</v>
      </c>
      <c r="G27" s="12">
        <v>1968</v>
      </c>
      <c r="H27" s="12"/>
      <c r="I27" s="13" t="s">
        <v>75</v>
      </c>
      <c r="J27" s="13" t="s">
        <v>75</v>
      </c>
      <c r="K27" s="13" t="s">
        <v>75</v>
      </c>
      <c r="L27" s="4">
        <v>765.3</v>
      </c>
      <c r="M27" s="4">
        <v>560.6</v>
      </c>
      <c r="N27" s="4">
        <v>560.6</v>
      </c>
      <c r="O27" s="15">
        <v>20</v>
      </c>
      <c r="P27" s="12">
        <v>2</v>
      </c>
      <c r="Q27" s="12">
        <v>3</v>
      </c>
      <c r="R27" s="58">
        <v>4669840.8</v>
      </c>
      <c r="S27" s="58">
        <v>0</v>
      </c>
      <c r="T27" s="58">
        <v>0</v>
      </c>
      <c r="U27" s="58">
        <v>0</v>
      </c>
      <c r="V27" s="58">
        <v>4669840.8</v>
      </c>
      <c r="W27" s="13">
        <v>44926</v>
      </c>
    </row>
    <row r="28" spans="1:23" s="65" customFormat="1" x14ac:dyDescent="0.25">
      <c r="A28" s="60"/>
      <c r="B28" s="60"/>
      <c r="C28" s="61" t="s">
        <v>53</v>
      </c>
      <c r="D28" s="60"/>
      <c r="E28" s="60"/>
      <c r="F28" s="60"/>
      <c r="G28" s="60"/>
      <c r="H28" s="60"/>
      <c r="I28" s="62"/>
      <c r="J28" s="62"/>
      <c r="K28" s="62"/>
      <c r="L28" s="63">
        <f>SUM(L25:L27)</f>
        <v>1537.3</v>
      </c>
      <c r="M28" s="63">
        <f>SUM(M25:M27)</f>
        <v>1285.8000000000002</v>
      </c>
      <c r="N28" s="63">
        <f>SUM(N25:N27)</f>
        <v>1285.8000000000002</v>
      </c>
      <c r="O28" s="67">
        <f>SUM(O25:O27)</f>
        <v>51</v>
      </c>
      <c r="P28" s="63"/>
      <c r="Q28" s="63"/>
      <c r="R28" s="71">
        <v>8083514.8499999996</v>
      </c>
      <c r="S28" s="71">
        <f>SUM(S25:S27)</f>
        <v>0</v>
      </c>
      <c r="T28" s="71">
        <f>SUM(T25:T27)</f>
        <v>0</v>
      </c>
      <c r="U28" s="71">
        <f>SUM(U25:U27)</f>
        <v>0</v>
      </c>
      <c r="V28" s="71">
        <v>8083514.8499999996</v>
      </c>
      <c r="W28" s="62"/>
    </row>
    <row r="29" spans="1:23" s="65" customFormat="1" ht="32.25" customHeight="1" x14ac:dyDescent="0.3">
      <c r="A29" s="16"/>
      <c r="B29" s="16"/>
      <c r="C29" s="16"/>
      <c r="D29" s="16"/>
      <c r="E29" s="66" t="s">
        <v>72</v>
      </c>
      <c r="F29" s="16"/>
      <c r="G29" s="16"/>
      <c r="H29" s="16"/>
      <c r="I29" s="17"/>
      <c r="J29" s="17"/>
      <c r="K29" s="17"/>
      <c r="L29" s="64">
        <f>L28+L24+L21</f>
        <v>4486.6000000000004</v>
      </c>
      <c r="M29" s="64">
        <f>M28+M24+M21</f>
        <v>4002.1000000000004</v>
      </c>
      <c r="N29" s="64">
        <f>N28+N24+N21</f>
        <v>4002.1000000000004</v>
      </c>
      <c r="O29" s="111">
        <f>O28+O24+O21</f>
        <v>190</v>
      </c>
      <c r="P29" s="64"/>
      <c r="Q29" s="64"/>
      <c r="R29" s="64">
        <f>R28+R24+R21</f>
        <v>19071016.299636003</v>
      </c>
      <c r="S29" s="64">
        <f>S28+S24+S21</f>
        <v>0</v>
      </c>
      <c r="T29" s="64">
        <f>T28+T24+T21</f>
        <v>0</v>
      </c>
      <c r="U29" s="64">
        <f>U28+U24+U21</f>
        <v>0</v>
      </c>
      <c r="V29" s="64">
        <f>V21+V24+V28</f>
        <v>19071016.294795997</v>
      </c>
      <c r="W29" s="60"/>
    </row>
    <row r="30" spans="1:23" s="10" customFormat="1" x14ac:dyDescent="0.25">
      <c r="A30" s="1"/>
      <c r="B30" s="1"/>
      <c r="C30" s="5"/>
      <c r="D30" s="1"/>
      <c r="E30" s="1"/>
      <c r="F30" s="1"/>
      <c r="G30" s="1"/>
      <c r="H30" s="1"/>
      <c r="I30" s="9"/>
      <c r="J30" s="9"/>
      <c r="K30" s="9"/>
      <c r="L30" s="2"/>
      <c r="M30" s="2"/>
      <c r="N30" s="2"/>
      <c r="O30" s="3"/>
      <c r="P30" s="1"/>
      <c r="Q30" s="1"/>
      <c r="R30" s="72"/>
      <c r="S30" s="72"/>
      <c r="T30" s="72"/>
      <c r="U30" s="72"/>
      <c r="V30" s="72"/>
    </row>
    <row r="34" spans="4:20" ht="18" x14ac:dyDescent="0.35">
      <c r="D34" s="127" t="s">
        <v>82</v>
      </c>
      <c r="E34" s="127"/>
      <c r="F34" s="106"/>
      <c r="G34" s="106"/>
      <c r="H34" s="106"/>
      <c r="I34" s="106"/>
      <c r="J34" s="106"/>
      <c r="K34" s="106"/>
      <c r="L34" s="106"/>
      <c r="M34" s="106"/>
      <c r="N34" s="106"/>
      <c r="O34" s="112"/>
      <c r="P34" s="106"/>
      <c r="Q34" s="92"/>
      <c r="R34" s="95"/>
      <c r="S34" s="93"/>
      <c r="T34" s="93"/>
    </row>
    <row r="35" spans="4:20" x14ac:dyDescent="0.25">
      <c r="D35" s="127"/>
      <c r="E35" s="127"/>
    </row>
    <row r="36" spans="4:20" x14ac:dyDescent="0.25">
      <c r="D36" s="127"/>
      <c r="E36" s="127"/>
    </row>
    <row r="37" spans="4:20" x14ac:dyDescent="0.25">
      <c r="D37" s="127"/>
      <c r="E37" s="127"/>
    </row>
    <row r="38" spans="4:20" ht="22.8" x14ac:dyDescent="0.4">
      <c r="D38" s="127"/>
      <c r="E38" s="127"/>
      <c r="Q38" s="128" t="s">
        <v>77</v>
      </c>
      <c r="R38" s="129"/>
      <c r="S38" s="129"/>
    </row>
  </sheetData>
  <autoFilter ref="A16:Q5928"/>
  <mergeCells count="28">
    <mergeCell ref="D34:E38"/>
    <mergeCell ref="Q38:S38"/>
    <mergeCell ref="A10:W10"/>
    <mergeCell ref="A11:W11"/>
    <mergeCell ref="A14:W14"/>
    <mergeCell ref="P13:W13"/>
    <mergeCell ref="R15:V15"/>
    <mergeCell ref="H15:H16"/>
    <mergeCell ref="O15:O16"/>
    <mergeCell ref="P15:P16"/>
    <mergeCell ref="Q15:Q16"/>
    <mergeCell ref="E15:E16"/>
    <mergeCell ref="D15:D16"/>
    <mergeCell ref="C15:C16"/>
    <mergeCell ref="A15:A16"/>
    <mergeCell ref="M15:N15"/>
    <mergeCell ref="A12:W12"/>
    <mergeCell ref="L15:L16"/>
    <mergeCell ref="S3:W3"/>
    <mergeCell ref="S4:W4"/>
    <mergeCell ref="S5:W5"/>
    <mergeCell ref="S6:W6"/>
    <mergeCell ref="S7:W7"/>
    <mergeCell ref="W15:W16"/>
    <mergeCell ref="B15:B16"/>
    <mergeCell ref="I15:K15"/>
    <mergeCell ref="G15:G16"/>
    <mergeCell ref="F15:F16"/>
  </mergeCells>
  <pageMargins left="0.7" right="0.7" top="0.75" bottom="0.75" header="0.3" footer="0.3"/>
  <pageSetup paperSize="9" scale="3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6"/>
  <sheetViews>
    <sheetView topLeftCell="F1" zoomScale="85" zoomScaleNormal="85" workbookViewId="0">
      <pane ySplit="11" topLeftCell="A12" activePane="bottomLeft" state="frozen"/>
      <selection activeCell="E1" sqref="E1"/>
      <selection pane="bottomLeft" activeCell="L27" sqref="L27"/>
    </sheetView>
  </sheetViews>
  <sheetFormatPr defaultColWidth="9.109375" defaultRowHeight="13.8" x14ac:dyDescent="0.25"/>
  <cols>
    <col min="1" max="1" width="16.88671875" style="1" customWidth="1"/>
    <col min="2" max="2" width="17.44140625" style="3" customWidth="1"/>
    <col min="3" max="3" width="8.44140625" style="1" customWidth="1"/>
    <col min="4" max="4" width="16.5546875" style="5" customWidth="1"/>
    <col min="5" max="5" width="43.6640625" style="1" customWidth="1"/>
    <col min="6" max="6" width="50.6640625" style="1" customWidth="1"/>
    <col min="7" max="7" width="19.88671875" style="1" customWidth="1"/>
    <col min="8" max="8" width="75.33203125" style="1" customWidth="1"/>
    <col min="9" max="9" width="14.109375" style="2" customWidth="1"/>
    <col min="10" max="10" width="15" style="2" customWidth="1"/>
    <col min="11" max="11" width="30.109375" style="52" customWidth="1"/>
    <col min="12" max="12" width="23.44140625" style="52" customWidth="1"/>
    <col min="13" max="13" width="15.6640625" style="55" customWidth="1"/>
    <col min="14" max="14" width="20.6640625" style="55" customWidth="1"/>
    <col min="15" max="15" width="19" style="55" customWidth="1"/>
    <col min="16" max="16384" width="9.109375" style="1"/>
  </cols>
  <sheetData>
    <row r="1" spans="1:15" ht="21" customHeight="1" x14ac:dyDescent="0.3">
      <c r="A1" s="11"/>
      <c r="B1" s="11"/>
      <c r="C1" s="11"/>
    </row>
    <row r="2" spans="1:15" ht="21" customHeight="1" x14ac:dyDescent="0.3">
      <c r="A2" s="11"/>
      <c r="B2" s="11"/>
      <c r="C2" s="11"/>
      <c r="N2" s="143"/>
      <c r="O2" s="144"/>
    </row>
    <row r="3" spans="1:15" ht="21" customHeight="1" x14ac:dyDescent="0.3">
      <c r="A3" s="11"/>
      <c r="B3" s="11"/>
      <c r="C3" s="11"/>
      <c r="N3" s="144"/>
      <c r="O3" s="144"/>
    </row>
    <row r="4" spans="1:15" ht="21" customHeight="1" x14ac:dyDescent="0.3">
      <c r="A4" s="11"/>
      <c r="B4" s="11"/>
      <c r="C4" s="11"/>
      <c r="N4" s="144"/>
      <c r="O4" s="144"/>
    </row>
    <row r="5" spans="1:15" ht="21" customHeight="1" x14ac:dyDescent="0.3">
      <c r="A5" s="11"/>
      <c r="B5" s="11"/>
      <c r="C5" s="11"/>
      <c r="N5" s="144"/>
      <c r="O5" s="144"/>
    </row>
    <row r="6" spans="1:15" ht="21" customHeight="1" x14ac:dyDescent="0.3">
      <c r="A6" s="11"/>
      <c r="B6" s="11"/>
      <c r="C6" s="11"/>
      <c r="N6" s="144"/>
      <c r="O6" s="144"/>
    </row>
    <row r="7" spans="1:15" ht="21" customHeight="1" x14ac:dyDescent="0.3">
      <c r="A7" s="11"/>
      <c r="B7" s="11"/>
      <c r="C7" s="11"/>
      <c r="F7" s="104"/>
    </row>
    <row r="9" spans="1:15" ht="55.5" customHeight="1" x14ac:dyDescent="0.25">
      <c r="A9" s="139" t="s">
        <v>20</v>
      </c>
      <c r="B9" s="139"/>
      <c r="C9" s="139"/>
      <c r="D9" s="139"/>
      <c r="E9" s="139"/>
      <c r="F9" s="139"/>
      <c r="G9" s="139"/>
      <c r="H9" s="139"/>
      <c r="I9" s="139"/>
      <c r="J9" s="139"/>
      <c r="K9" s="139"/>
      <c r="L9" s="139"/>
      <c r="M9" s="139"/>
      <c r="N9" s="139"/>
      <c r="O9" s="139"/>
    </row>
    <row r="11" spans="1:15" s="6" customFormat="1" ht="180.75" customHeight="1" x14ac:dyDescent="0.25">
      <c r="A11" s="7" t="s">
        <v>66</v>
      </c>
      <c r="B11" s="14" t="s">
        <v>67</v>
      </c>
      <c r="C11" s="16" t="s">
        <v>71</v>
      </c>
      <c r="D11" s="7" t="s">
        <v>16</v>
      </c>
      <c r="E11" s="7" t="s">
        <v>15</v>
      </c>
      <c r="F11" s="7" t="s">
        <v>14</v>
      </c>
      <c r="G11" s="7" t="s">
        <v>65</v>
      </c>
      <c r="H11" s="7" t="s">
        <v>19</v>
      </c>
      <c r="I11" s="8" t="s">
        <v>59</v>
      </c>
      <c r="J11" s="8" t="s">
        <v>17</v>
      </c>
      <c r="K11" s="53" t="s">
        <v>64</v>
      </c>
      <c r="L11" s="53" t="s">
        <v>56</v>
      </c>
      <c r="M11" s="56" t="s">
        <v>57</v>
      </c>
      <c r="N11" s="56" t="s">
        <v>58</v>
      </c>
      <c r="O11" s="56" t="s">
        <v>68</v>
      </c>
    </row>
    <row r="12" spans="1:15" x14ac:dyDescent="0.25">
      <c r="A12" s="12">
        <v>2939</v>
      </c>
      <c r="B12" s="15">
        <v>29303</v>
      </c>
      <c r="C12" s="12">
        <f>VLOOKUP(A12,'Таблица 1'!A:B,2,0)</f>
        <v>1</v>
      </c>
      <c r="D12" s="12">
        <v>2020</v>
      </c>
      <c r="E12" s="12" t="s">
        <v>6</v>
      </c>
      <c r="F12" s="12" t="s">
        <v>7</v>
      </c>
      <c r="G12" s="12">
        <f>VLOOKUP(A12,'Таблица 1'!A:F,6,0)</f>
        <v>1</v>
      </c>
      <c r="H12" s="12" t="s">
        <v>5</v>
      </c>
      <c r="I12" s="4">
        <v>229.62</v>
      </c>
      <c r="J12" s="4" t="s">
        <v>3</v>
      </c>
      <c r="K12" s="54">
        <v>1630</v>
      </c>
      <c r="L12" s="54">
        <f t="shared" ref="L12:L16" si="0">M12+N12+O12</f>
        <v>382290.20484000002</v>
      </c>
      <c r="M12" s="54">
        <f t="shared" ref="M12:M25" si="1">I12*K12</f>
        <v>374280.60000000003</v>
      </c>
      <c r="N12" s="54">
        <f t="shared" ref="N12:N26" si="2">M12*2.14%</f>
        <v>8009.6048400000018</v>
      </c>
      <c r="O12" s="54">
        <v>0</v>
      </c>
    </row>
    <row r="13" spans="1:15" x14ac:dyDescent="0.25">
      <c r="A13" s="12">
        <v>3361</v>
      </c>
      <c r="B13" s="15">
        <v>33347</v>
      </c>
      <c r="C13" s="12">
        <f>VLOOKUP(A13,'Таблица 1'!A:B,2,0)</f>
        <v>2</v>
      </c>
      <c r="D13" s="12">
        <v>2020</v>
      </c>
      <c r="E13" s="12" t="s">
        <v>6</v>
      </c>
      <c r="F13" s="12" t="s">
        <v>8</v>
      </c>
      <c r="G13" s="12">
        <f>VLOOKUP(A13,'Таблица 1'!A:F,6,0)</f>
        <v>1</v>
      </c>
      <c r="H13" s="12" t="s">
        <v>1</v>
      </c>
      <c r="I13" s="4">
        <v>52.85</v>
      </c>
      <c r="J13" s="4" t="s">
        <v>0</v>
      </c>
      <c r="K13" s="54">
        <v>2909</v>
      </c>
      <c r="L13" s="54">
        <f t="shared" si="0"/>
        <v>157030.69991</v>
      </c>
      <c r="M13" s="54">
        <f t="shared" si="1"/>
        <v>153740.65</v>
      </c>
      <c r="N13" s="54">
        <f t="shared" si="2"/>
        <v>3290.0499100000002</v>
      </c>
      <c r="O13" s="54">
        <v>0</v>
      </c>
    </row>
    <row r="14" spans="1:15" x14ac:dyDescent="0.25">
      <c r="A14" s="12">
        <v>3361</v>
      </c>
      <c r="B14" s="15">
        <v>33348</v>
      </c>
      <c r="C14" s="12">
        <f>VLOOKUP(A14,'Таблица 1'!A:B,2,0)</f>
        <v>2</v>
      </c>
      <c r="D14" s="12">
        <v>2020</v>
      </c>
      <c r="E14" s="12" t="s">
        <v>6</v>
      </c>
      <c r="F14" s="12" t="s">
        <v>8</v>
      </c>
      <c r="G14" s="12">
        <f>VLOOKUP(A14,'Таблица 1'!A:F,6,0)</f>
        <v>1</v>
      </c>
      <c r="H14" s="12" t="s">
        <v>5</v>
      </c>
      <c r="I14" s="4">
        <v>457.63</v>
      </c>
      <c r="J14" s="4" t="s">
        <v>3</v>
      </c>
      <c r="K14" s="54">
        <v>1630</v>
      </c>
      <c r="L14" s="54">
        <f t="shared" si="0"/>
        <v>761899.94966000004</v>
      </c>
      <c r="M14" s="54">
        <f t="shared" si="1"/>
        <v>745936.9</v>
      </c>
      <c r="N14" s="54">
        <f t="shared" si="2"/>
        <v>15963.049660000002</v>
      </c>
      <c r="O14" s="54">
        <v>0</v>
      </c>
    </row>
    <row r="15" spans="1:15" x14ac:dyDescent="0.25">
      <c r="A15" s="12">
        <v>3825</v>
      </c>
      <c r="B15" s="15">
        <v>37241</v>
      </c>
      <c r="C15" s="12">
        <f>VLOOKUP(A15,'Таблица 1'!A:B,2,0)</f>
        <v>3</v>
      </c>
      <c r="D15" s="12">
        <v>2020</v>
      </c>
      <c r="E15" s="12" t="s">
        <v>6</v>
      </c>
      <c r="F15" s="12" t="s">
        <v>10</v>
      </c>
      <c r="G15" s="12">
        <f>VLOOKUP(A15,'Таблица 1'!A:F,6,0)</f>
        <v>1</v>
      </c>
      <c r="H15" s="12" t="s">
        <v>4</v>
      </c>
      <c r="I15" s="4">
        <v>446.92</v>
      </c>
      <c r="J15" s="4" t="s">
        <v>3</v>
      </c>
      <c r="K15" s="54">
        <v>4314</v>
      </c>
      <c r="L15" s="54">
        <f t="shared" si="0"/>
        <v>1969272.3556320001</v>
      </c>
      <c r="M15" s="54">
        <f t="shared" si="1"/>
        <v>1928012.8800000001</v>
      </c>
      <c r="N15" s="54">
        <f t="shared" si="2"/>
        <v>41259.475632000009</v>
      </c>
      <c r="O15" s="54">
        <v>0</v>
      </c>
    </row>
    <row r="16" spans="1:15" x14ac:dyDescent="0.25">
      <c r="A16" s="12">
        <v>6746</v>
      </c>
      <c r="B16" s="15">
        <v>66755</v>
      </c>
      <c r="C16" s="12">
        <f>VLOOKUP(A16,'Таблица 1'!A:B,2,0)</f>
        <v>4</v>
      </c>
      <c r="D16" s="12">
        <v>2020</v>
      </c>
      <c r="E16" s="12" t="s">
        <v>6</v>
      </c>
      <c r="F16" s="12" t="s">
        <v>13</v>
      </c>
      <c r="G16" s="12">
        <f>VLOOKUP(A16,'Таблица 1'!A:F,6,0)</f>
        <v>1</v>
      </c>
      <c r="H16" s="12" t="s">
        <v>5</v>
      </c>
      <c r="I16" s="4">
        <v>92.05</v>
      </c>
      <c r="J16" s="4" t="s">
        <v>0</v>
      </c>
      <c r="K16" s="54">
        <v>1630</v>
      </c>
      <c r="L16" s="54">
        <f t="shared" si="0"/>
        <v>153252.38810000001</v>
      </c>
      <c r="M16" s="54">
        <f t="shared" si="1"/>
        <v>150041.5</v>
      </c>
      <c r="N16" s="54">
        <f t="shared" si="2"/>
        <v>3210.8881000000006</v>
      </c>
      <c r="O16" s="54">
        <v>0</v>
      </c>
    </row>
    <row r="17" spans="1:15" x14ac:dyDescent="0.25">
      <c r="A17" s="12">
        <v>6746</v>
      </c>
      <c r="B17" s="15">
        <v>66756</v>
      </c>
      <c r="C17" s="12">
        <f>VLOOKUP(A17,'Таблица 1'!A:B,2,0)</f>
        <v>4</v>
      </c>
      <c r="D17" s="12">
        <v>2020</v>
      </c>
      <c r="E17" s="12" t="s">
        <v>6</v>
      </c>
      <c r="F17" s="12" t="s">
        <v>13</v>
      </c>
      <c r="G17" s="12">
        <f>VLOOKUP(A17,'Таблица 1'!A:F,6,0)</f>
        <v>1</v>
      </c>
      <c r="H17" s="12" t="s">
        <v>2</v>
      </c>
      <c r="I17" s="4">
        <v>275.8</v>
      </c>
      <c r="J17" s="4" t="s">
        <v>3</v>
      </c>
      <c r="K17" s="54">
        <v>3098</v>
      </c>
      <c r="L17" s="54">
        <f t="shared" ref="L17" si="3">M17+N17+O17</f>
        <v>872713.16775999998</v>
      </c>
      <c r="M17" s="54">
        <f t="shared" si="1"/>
        <v>854428.4</v>
      </c>
      <c r="N17" s="54">
        <f t="shared" si="2"/>
        <v>18284.767760000002</v>
      </c>
      <c r="O17" s="54">
        <v>0</v>
      </c>
    </row>
    <row r="18" spans="1:15" s="65" customFormat="1" x14ac:dyDescent="0.25">
      <c r="A18" s="60"/>
      <c r="B18" s="67"/>
      <c r="C18" s="12"/>
      <c r="D18" s="60" t="s">
        <v>51</v>
      </c>
      <c r="E18" s="60"/>
      <c r="F18" s="60"/>
      <c r="G18" s="60"/>
      <c r="H18" s="60"/>
      <c r="I18" s="63"/>
      <c r="J18" s="63"/>
      <c r="K18" s="68"/>
      <c r="L18" s="68">
        <f>SUM(L12:L17)</f>
        <v>4296458.7659020005</v>
      </c>
      <c r="M18" s="68">
        <f>SUM(M12:M17)</f>
        <v>4206440.9300000006</v>
      </c>
      <c r="N18" s="68">
        <f>SUM(N12:N17)</f>
        <v>90017.835902000021</v>
      </c>
      <c r="O18" s="68">
        <f>SUM(O12:O17)</f>
        <v>0</v>
      </c>
    </row>
    <row r="19" spans="1:15" s="65" customFormat="1" x14ac:dyDescent="0.25">
      <c r="A19" s="12">
        <v>3486</v>
      </c>
      <c r="B19" s="15">
        <v>34491</v>
      </c>
      <c r="C19" s="12">
        <v>5</v>
      </c>
      <c r="D19" s="12">
        <v>2021</v>
      </c>
      <c r="E19" s="12" t="s">
        <v>6</v>
      </c>
      <c r="F19" s="12" t="s">
        <v>9</v>
      </c>
      <c r="G19" s="12">
        <v>1</v>
      </c>
      <c r="H19" s="12" t="s">
        <v>78</v>
      </c>
      <c r="I19" s="4">
        <v>318.25</v>
      </c>
      <c r="J19" s="4" t="s">
        <v>3</v>
      </c>
      <c r="K19" s="54">
        <v>8089</v>
      </c>
      <c r="L19" s="54">
        <f t="shared" ref="L19:L21" si="4">M19+N19+O19</f>
        <v>3144279.6389500001</v>
      </c>
      <c r="M19" s="54">
        <f t="shared" ref="M19:M21" si="5">I19*K19</f>
        <v>2574324.25</v>
      </c>
      <c r="N19" s="54">
        <f t="shared" ref="N19:N22" si="6">M19*2.14%</f>
        <v>55090.538950000009</v>
      </c>
      <c r="O19" s="54">
        <f>M19*20%</f>
        <v>514864.85000000003</v>
      </c>
    </row>
    <row r="20" spans="1:15" s="65" customFormat="1" x14ac:dyDescent="0.25">
      <c r="A20" s="12">
        <v>3486</v>
      </c>
      <c r="B20" s="15">
        <v>34492</v>
      </c>
      <c r="C20" s="12">
        <v>5</v>
      </c>
      <c r="D20" s="12">
        <v>2021</v>
      </c>
      <c r="E20" s="12" t="s">
        <v>6</v>
      </c>
      <c r="F20" s="12" t="s">
        <v>9</v>
      </c>
      <c r="G20" s="12">
        <v>1</v>
      </c>
      <c r="H20" s="12" t="s">
        <v>2</v>
      </c>
      <c r="I20" s="4">
        <v>397.27</v>
      </c>
      <c r="J20" s="4" t="s">
        <v>3</v>
      </c>
      <c r="K20" s="54">
        <v>3098</v>
      </c>
      <c r="L20" s="54">
        <f t="shared" si="4"/>
        <v>1257080.348644</v>
      </c>
      <c r="M20" s="54">
        <f t="shared" si="5"/>
        <v>1230742.46</v>
      </c>
      <c r="N20" s="54">
        <f t="shared" si="6"/>
        <v>26337.888644000002</v>
      </c>
      <c r="O20" s="54">
        <v>0</v>
      </c>
    </row>
    <row r="21" spans="1:15" s="65" customFormat="1" x14ac:dyDescent="0.25">
      <c r="A21" s="12">
        <v>3486</v>
      </c>
      <c r="B21" s="15">
        <v>34493</v>
      </c>
      <c r="C21" s="12">
        <v>5</v>
      </c>
      <c r="D21" s="12">
        <v>2021</v>
      </c>
      <c r="E21" s="12" t="s">
        <v>6</v>
      </c>
      <c r="F21" s="12" t="s">
        <v>9</v>
      </c>
      <c r="G21" s="12">
        <v>1</v>
      </c>
      <c r="H21" s="12" t="s">
        <v>5</v>
      </c>
      <c r="I21" s="4">
        <v>173.27</v>
      </c>
      <c r="J21" s="4" t="s">
        <v>3</v>
      </c>
      <c r="K21" s="54">
        <v>1630</v>
      </c>
      <c r="L21" s="54">
        <f t="shared" si="4"/>
        <v>288474.10414000001</v>
      </c>
      <c r="M21" s="54">
        <f t="shared" si="5"/>
        <v>282430.10000000003</v>
      </c>
      <c r="N21" s="54">
        <f t="shared" si="6"/>
        <v>6044.0041400000018</v>
      </c>
      <c r="O21" s="54">
        <v>0</v>
      </c>
    </row>
    <row r="22" spans="1:15" x14ac:dyDescent="0.25">
      <c r="A22" s="12">
        <v>5543</v>
      </c>
      <c r="B22" s="15">
        <v>54500</v>
      </c>
      <c r="C22" s="12">
        <v>6</v>
      </c>
      <c r="D22" s="12">
        <v>2021</v>
      </c>
      <c r="E22" s="12" t="s">
        <v>6</v>
      </c>
      <c r="F22" s="12" t="s">
        <v>12</v>
      </c>
      <c r="G22" s="12">
        <f>VLOOKUP(A22,'Таблица 1'!A:F,6,0)</f>
        <v>1</v>
      </c>
      <c r="H22" s="12" t="s">
        <v>4</v>
      </c>
      <c r="I22" s="4">
        <v>380</v>
      </c>
      <c r="J22" s="4" t="s">
        <v>3</v>
      </c>
      <c r="K22" s="54">
        <v>5156</v>
      </c>
      <c r="L22" s="73">
        <f t="shared" ref="L22" si="7">M22+N22+O22</f>
        <v>2001208.5919999999</v>
      </c>
      <c r="M22" s="54">
        <f t="shared" si="1"/>
        <v>1959280</v>
      </c>
      <c r="N22" s="54">
        <f t="shared" si="6"/>
        <v>41928.592000000004</v>
      </c>
      <c r="O22" s="54">
        <v>0</v>
      </c>
    </row>
    <row r="23" spans="1:15" s="65" customFormat="1" x14ac:dyDescent="0.25">
      <c r="A23" s="60"/>
      <c r="B23" s="67"/>
      <c r="C23" s="12"/>
      <c r="D23" s="60" t="s">
        <v>52</v>
      </c>
      <c r="E23" s="60"/>
      <c r="F23" s="60"/>
      <c r="G23" s="60"/>
      <c r="H23" s="60"/>
      <c r="I23" s="63"/>
      <c r="J23" s="63"/>
      <c r="K23" s="68"/>
      <c r="L23" s="68">
        <f>SUM(L19:L22)</f>
        <v>6691042.6837340007</v>
      </c>
      <c r="M23" s="68">
        <f>SUM(M19:M22)</f>
        <v>6046776.8100000005</v>
      </c>
      <c r="N23" s="68">
        <f>SUM(N19:N22)</f>
        <v>129401.02373400002</v>
      </c>
      <c r="O23" s="68">
        <v>514864.85</v>
      </c>
    </row>
    <row r="24" spans="1:15" x14ac:dyDescent="0.25">
      <c r="A24" s="12">
        <v>3825</v>
      </c>
      <c r="B24" s="15">
        <v>37242</v>
      </c>
      <c r="C24" s="12">
        <v>9</v>
      </c>
      <c r="D24" s="12">
        <v>2022</v>
      </c>
      <c r="E24" s="12" t="s">
        <v>6</v>
      </c>
      <c r="F24" s="12" t="s">
        <v>10</v>
      </c>
      <c r="G24" s="12">
        <f>VLOOKUP(A24,'Таблица 1'!A:F,6,0)</f>
        <v>1</v>
      </c>
      <c r="H24" s="12" t="s">
        <v>2</v>
      </c>
      <c r="I24" s="4">
        <v>474</v>
      </c>
      <c r="J24" s="4" t="s">
        <v>3</v>
      </c>
      <c r="K24" s="54">
        <v>3586</v>
      </c>
      <c r="L24" s="54">
        <f t="shared" ref="L24:L25" si="8">M24+N24+O24</f>
        <v>1736138.9495999999</v>
      </c>
      <c r="M24" s="54">
        <f t="shared" si="1"/>
        <v>1699764</v>
      </c>
      <c r="N24" s="54">
        <f t="shared" si="2"/>
        <v>36374.949600000007</v>
      </c>
      <c r="O24" s="54">
        <v>0</v>
      </c>
    </row>
    <row r="25" spans="1:15" x14ac:dyDescent="0.25">
      <c r="A25" s="12">
        <v>5531</v>
      </c>
      <c r="B25" s="15">
        <v>54381</v>
      </c>
      <c r="C25" s="12">
        <v>10</v>
      </c>
      <c r="D25" s="12">
        <v>2022</v>
      </c>
      <c r="E25" s="12" t="s">
        <v>6</v>
      </c>
      <c r="F25" s="12" t="s">
        <v>11</v>
      </c>
      <c r="G25" s="12">
        <f>VLOOKUP(A25,'Таблица 1'!A:F,6,0)</f>
        <v>1</v>
      </c>
      <c r="H25" s="12" t="s">
        <v>2</v>
      </c>
      <c r="I25" s="4">
        <v>458</v>
      </c>
      <c r="J25" s="4" t="s">
        <v>3</v>
      </c>
      <c r="K25" s="54">
        <v>3586</v>
      </c>
      <c r="L25" s="54">
        <f t="shared" si="8"/>
        <v>1677535.1032</v>
      </c>
      <c r="M25" s="54">
        <f t="shared" si="1"/>
        <v>1642388</v>
      </c>
      <c r="N25" s="54">
        <f t="shared" si="2"/>
        <v>35147.103200000005</v>
      </c>
      <c r="O25" s="54">
        <v>0</v>
      </c>
    </row>
    <row r="26" spans="1:15" x14ac:dyDescent="0.25">
      <c r="A26" s="12"/>
      <c r="B26" s="15"/>
      <c r="C26" s="12">
        <v>11</v>
      </c>
      <c r="D26" s="12">
        <v>2022</v>
      </c>
      <c r="E26" s="12" t="s">
        <v>6</v>
      </c>
      <c r="F26" s="12" t="s">
        <v>86</v>
      </c>
      <c r="G26" s="12">
        <v>1</v>
      </c>
      <c r="H26" s="12" t="s">
        <v>87</v>
      </c>
      <c r="I26" s="4">
        <v>800</v>
      </c>
      <c r="J26" s="4" t="s">
        <v>3</v>
      </c>
      <c r="K26" s="54">
        <v>800</v>
      </c>
      <c r="L26" s="54">
        <v>4669840.8</v>
      </c>
      <c r="M26" s="54">
        <v>4572000</v>
      </c>
      <c r="N26" s="54">
        <f t="shared" si="2"/>
        <v>97840.800000000017</v>
      </c>
      <c r="O26" s="54">
        <v>0</v>
      </c>
    </row>
    <row r="27" spans="1:15" x14ac:dyDescent="0.25">
      <c r="A27" s="60"/>
      <c r="B27" s="67"/>
      <c r="C27" s="60"/>
      <c r="D27" s="61" t="s">
        <v>53</v>
      </c>
      <c r="E27" s="60"/>
      <c r="F27" s="60"/>
      <c r="G27" s="60"/>
      <c r="H27" s="60"/>
      <c r="I27" s="63"/>
      <c r="J27" s="63"/>
      <c r="K27" s="68"/>
      <c r="L27" s="68">
        <v>8083514.8499999996</v>
      </c>
      <c r="M27" s="68">
        <v>7914152</v>
      </c>
      <c r="N27" s="68">
        <v>169362.85</v>
      </c>
      <c r="O27" s="68">
        <f>SUM(O24:O25)</f>
        <v>0</v>
      </c>
    </row>
    <row r="28" spans="1:15" x14ac:dyDescent="0.25">
      <c r="A28" s="60"/>
      <c r="B28" s="67"/>
      <c r="C28" s="60"/>
      <c r="D28" s="61"/>
      <c r="E28" s="60"/>
      <c r="F28" s="60" t="s">
        <v>72</v>
      </c>
      <c r="G28" s="60"/>
      <c r="H28" s="60"/>
      <c r="I28" s="63"/>
      <c r="J28" s="63"/>
      <c r="K28" s="68"/>
      <c r="L28" s="69">
        <f>L27+L23+L18</f>
        <v>19071016.299636003</v>
      </c>
      <c r="M28" s="69">
        <f>M27+M23+M18</f>
        <v>18167369.740000002</v>
      </c>
      <c r="N28" s="69">
        <f>N27+N23+N18</f>
        <v>388781.70963600004</v>
      </c>
      <c r="O28" s="69">
        <f>O27+O23+O18</f>
        <v>514864.85</v>
      </c>
    </row>
    <row r="32" spans="1:15" ht="25.2" customHeight="1" x14ac:dyDescent="0.45">
      <c r="A32" s="140" t="s">
        <v>80</v>
      </c>
      <c r="B32" s="140"/>
      <c r="C32" s="140"/>
      <c r="D32" s="140"/>
      <c r="E32" s="140"/>
      <c r="F32" s="103"/>
      <c r="G32" s="103"/>
      <c r="H32" s="103"/>
      <c r="I32" s="105" t="s">
        <v>81</v>
      </c>
      <c r="J32" s="105"/>
      <c r="K32" s="105"/>
      <c r="L32" s="105"/>
      <c r="M32" s="105"/>
      <c r="N32" s="94"/>
      <c r="O32" s="94"/>
    </row>
    <row r="33" spans="1:14" ht="13.95" customHeight="1" x14ac:dyDescent="0.45">
      <c r="A33" s="140"/>
      <c r="B33" s="140"/>
      <c r="C33" s="140"/>
      <c r="D33" s="140"/>
      <c r="E33" s="140"/>
      <c r="F33" s="103"/>
      <c r="G33" s="103"/>
      <c r="H33" s="103"/>
    </row>
    <row r="34" spans="1:14" ht="13.95" customHeight="1" x14ac:dyDescent="0.45">
      <c r="A34" s="140"/>
      <c r="B34" s="140"/>
      <c r="C34" s="140"/>
      <c r="D34" s="140"/>
      <c r="E34" s="140"/>
      <c r="F34" s="103"/>
      <c r="G34" s="103"/>
      <c r="H34" s="103"/>
    </row>
    <row r="35" spans="1:14" ht="13.95" customHeight="1" x14ac:dyDescent="0.45">
      <c r="A35" s="140"/>
      <c r="B35" s="140"/>
      <c r="C35" s="140"/>
      <c r="D35" s="140"/>
      <c r="E35" s="140"/>
      <c r="F35" s="103"/>
      <c r="G35" s="103"/>
      <c r="H35" s="103"/>
    </row>
    <row r="36" spans="1:14" ht="23.4" x14ac:dyDescent="0.45">
      <c r="A36" s="140"/>
      <c r="B36" s="140"/>
      <c r="C36" s="140"/>
      <c r="D36" s="140"/>
      <c r="E36" s="140"/>
      <c r="L36" s="141" t="s">
        <v>77</v>
      </c>
      <c r="M36" s="142"/>
      <c r="N36" s="142"/>
    </row>
  </sheetData>
  <autoFilter ref="A11:O25"/>
  <mergeCells count="4">
    <mergeCell ref="A9:O9"/>
    <mergeCell ref="A32:E36"/>
    <mergeCell ref="L36:N36"/>
    <mergeCell ref="N2:O6"/>
  </mergeCells>
  <pageMargins left="0.7" right="0.7" top="0.75" bottom="0.75" header="0.3" footer="0.3"/>
  <pageSetup paperSize="9" scale="34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7"/>
  <sheetViews>
    <sheetView topLeftCell="B25" workbookViewId="0">
      <selection activeCell="D19" sqref="D19"/>
    </sheetView>
  </sheetViews>
  <sheetFormatPr defaultRowHeight="13.8" x14ac:dyDescent="0.25"/>
  <cols>
    <col min="1" max="1" width="4.44140625" style="26" customWidth="1"/>
    <col min="2" max="2" width="6.33203125" style="48" customWidth="1"/>
    <col min="3" max="3" width="34.88671875" style="26" customWidth="1"/>
    <col min="4" max="4" width="9.109375" style="26" customWidth="1"/>
    <col min="5" max="5" width="6" style="48" customWidth="1"/>
    <col min="6" max="6" width="4.109375" style="48" customWidth="1"/>
    <col min="7" max="7" width="4" style="48" customWidth="1"/>
    <col min="8" max="8" width="7" style="48" customWidth="1"/>
    <col min="9" max="9" width="8.44140625" style="48" customWidth="1"/>
    <col min="10" max="11" width="5.88671875" style="26" customWidth="1"/>
    <col min="12" max="12" width="6.109375" style="26" customWidth="1"/>
    <col min="13" max="13" width="14" style="26" customWidth="1"/>
    <col min="14" max="14" width="16.5546875" style="26" customWidth="1"/>
  </cols>
  <sheetData>
    <row r="1" spans="1:14" x14ac:dyDescent="0.25">
      <c r="A1" s="31"/>
      <c r="B1" s="32"/>
      <c r="C1" s="33"/>
      <c r="D1" s="34"/>
      <c r="E1" s="35"/>
      <c r="F1" s="35"/>
      <c r="G1" s="35"/>
      <c r="H1" s="35"/>
      <c r="I1" s="36"/>
      <c r="J1" s="33"/>
      <c r="K1" s="33"/>
      <c r="L1" s="33"/>
      <c r="M1" s="33"/>
      <c r="N1" s="37"/>
    </row>
    <row r="2" spans="1:14" x14ac:dyDescent="0.25">
      <c r="A2" s="31"/>
      <c r="B2" s="32"/>
      <c r="C2" s="33"/>
      <c r="D2" s="34"/>
      <c r="E2" s="35"/>
      <c r="F2" s="35"/>
      <c r="G2" s="35"/>
      <c r="H2" s="35"/>
      <c r="I2" s="36"/>
      <c r="J2" s="33"/>
      <c r="K2" s="33"/>
      <c r="L2" s="33"/>
      <c r="M2" s="33"/>
      <c r="N2" s="37"/>
    </row>
    <row r="3" spans="1:14" x14ac:dyDescent="0.25">
      <c r="A3" s="31"/>
      <c r="B3" s="32"/>
      <c r="C3" s="33"/>
      <c r="D3" s="34"/>
      <c r="E3" s="35"/>
      <c r="F3" s="35"/>
      <c r="G3" s="35"/>
      <c r="H3" s="35"/>
      <c r="I3" s="36"/>
      <c r="J3" s="33"/>
      <c r="K3" s="33"/>
      <c r="L3" s="33"/>
      <c r="M3" s="33"/>
      <c r="N3" s="37"/>
    </row>
    <row r="4" spans="1:14" x14ac:dyDescent="0.25">
      <c r="A4" s="31"/>
      <c r="B4" s="32"/>
      <c r="C4" s="33"/>
      <c r="D4" s="34"/>
      <c r="E4" s="35"/>
      <c r="F4" s="35"/>
      <c r="G4" s="35"/>
      <c r="H4" s="35"/>
      <c r="I4" s="36"/>
      <c r="J4" s="33"/>
      <c r="K4" s="33"/>
      <c r="L4" s="33"/>
      <c r="M4" s="33"/>
      <c r="N4" s="37"/>
    </row>
    <row r="5" spans="1:14" x14ac:dyDescent="0.25">
      <c r="A5" s="31"/>
      <c r="B5" s="32"/>
      <c r="C5" s="33"/>
      <c r="D5" s="34"/>
      <c r="E5" s="35"/>
      <c r="F5" s="35"/>
      <c r="G5" s="35"/>
      <c r="H5" s="35"/>
      <c r="I5" s="36"/>
      <c r="J5" s="33"/>
      <c r="K5" s="33"/>
      <c r="L5" s="33"/>
      <c r="M5" s="33"/>
      <c r="N5" s="37"/>
    </row>
    <row r="6" spans="1:14" x14ac:dyDescent="0.25">
      <c r="A6" s="31"/>
      <c r="B6" s="32"/>
      <c r="C6" s="33"/>
      <c r="D6" s="34"/>
      <c r="E6" s="35"/>
      <c r="F6" s="35"/>
      <c r="G6" s="35"/>
      <c r="H6" s="35"/>
      <c r="I6" s="36"/>
      <c r="J6" s="33"/>
      <c r="K6" s="33"/>
      <c r="L6" s="33"/>
      <c r="M6" s="33"/>
      <c r="N6" s="37"/>
    </row>
    <row r="7" spans="1:14" x14ac:dyDescent="0.25">
      <c r="A7" s="31"/>
      <c r="B7" s="32"/>
      <c r="C7" s="33"/>
      <c r="D7" s="34"/>
      <c r="E7" s="35"/>
      <c r="F7" s="35"/>
      <c r="G7" s="35"/>
      <c r="H7" s="35"/>
      <c r="I7" s="36"/>
      <c r="J7" s="33"/>
      <c r="K7" s="33"/>
      <c r="L7" s="33"/>
      <c r="M7" s="33"/>
      <c r="N7" s="23"/>
    </row>
    <row r="8" spans="1:14" x14ac:dyDescent="0.25">
      <c r="A8" s="31"/>
      <c r="B8" s="32"/>
      <c r="C8" s="33"/>
      <c r="D8" s="34"/>
      <c r="E8" s="35"/>
      <c r="F8" s="35"/>
      <c r="G8" s="35"/>
      <c r="H8" s="35"/>
      <c r="I8" s="36"/>
      <c r="J8" s="33"/>
      <c r="K8" s="33"/>
      <c r="L8" s="33"/>
      <c r="M8" s="33"/>
      <c r="N8" s="37"/>
    </row>
    <row r="9" spans="1:14" ht="18" x14ac:dyDescent="0.25">
      <c r="A9" s="147" t="s">
        <v>39</v>
      </c>
      <c r="B9" s="147"/>
      <c r="C9" s="147"/>
      <c r="D9" s="147"/>
      <c r="E9" s="147"/>
      <c r="F9" s="147"/>
      <c r="G9" s="147"/>
      <c r="H9" s="147"/>
      <c r="I9" s="147"/>
      <c r="J9" s="147"/>
      <c r="K9" s="147"/>
      <c r="L9" s="147"/>
      <c r="M9" s="147"/>
      <c r="N9" s="147"/>
    </row>
    <row r="10" spans="1:14" x14ac:dyDescent="0.25">
      <c r="A10" s="23"/>
      <c r="B10" s="23"/>
      <c r="C10" s="23"/>
      <c r="D10" s="23"/>
      <c r="E10" s="19"/>
      <c r="F10" s="19"/>
      <c r="G10" s="19"/>
      <c r="H10" s="19"/>
      <c r="I10" s="19"/>
      <c r="J10" s="23"/>
      <c r="K10" s="23"/>
      <c r="L10" s="23"/>
      <c r="M10" s="23"/>
      <c r="N10" s="23"/>
    </row>
    <row r="11" spans="1:14" ht="18" x14ac:dyDescent="0.25">
      <c r="A11" s="101"/>
      <c r="B11" s="101"/>
      <c r="C11" s="101"/>
      <c r="D11" s="101"/>
      <c r="E11" s="102"/>
      <c r="F11" s="102"/>
      <c r="G11" s="102"/>
      <c r="H11" s="102"/>
      <c r="I11" s="102"/>
      <c r="J11" s="101"/>
      <c r="K11" s="101"/>
      <c r="L11" s="101"/>
      <c r="M11" s="101"/>
      <c r="N11" s="101"/>
    </row>
    <row r="12" spans="1:14" ht="15" customHeight="1" x14ac:dyDescent="0.25">
      <c r="A12" s="148" t="s">
        <v>40</v>
      </c>
      <c r="B12" s="150" t="s">
        <v>41</v>
      </c>
      <c r="C12" s="152" t="s">
        <v>21</v>
      </c>
      <c r="D12" s="154" t="s">
        <v>42</v>
      </c>
      <c r="E12" s="156" t="s">
        <v>43</v>
      </c>
      <c r="F12" s="156"/>
      <c r="G12" s="156"/>
      <c r="H12" s="156"/>
      <c r="I12" s="156"/>
      <c r="J12" s="158" t="s">
        <v>44</v>
      </c>
      <c r="K12" s="158"/>
      <c r="L12" s="158"/>
      <c r="M12" s="158"/>
      <c r="N12" s="158"/>
    </row>
    <row r="13" spans="1:14" x14ac:dyDescent="0.25">
      <c r="A13" s="148"/>
      <c r="B13" s="150"/>
      <c r="C13" s="152"/>
      <c r="D13" s="155"/>
      <c r="E13" s="157"/>
      <c r="F13" s="157"/>
      <c r="G13" s="157"/>
      <c r="H13" s="157"/>
      <c r="I13" s="157"/>
      <c r="J13" s="159"/>
      <c r="K13" s="159"/>
      <c r="L13" s="159"/>
      <c r="M13" s="159"/>
      <c r="N13" s="159"/>
    </row>
    <row r="14" spans="1:14" ht="55.2" x14ac:dyDescent="0.25">
      <c r="A14" s="148"/>
      <c r="B14" s="150"/>
      <c r="C14" s="152"/>
      <c r="D14" s="155"/>
      <c r="E14" s="81" t="s">
        <v>45</v>
      </c>
      <c r="F14" s="81" t="s">
        <v>46</v>
      </c>
      <c r="G14" s="81" t="s">
        <v>47</v>
      </c>
      <c r="H14" s="81" t="s">
        <v>48</v>
      </c>
      <c r="I14" s="81" t="s">
        <v>36</v>
      </c>
      <c r="J14" s="82" t="s">
        <v>45</v>
      </c>
      <c r="K14" s="82" t="s">
        <v>46</v>
      </c>
      <c r="L14" s="82" t="s">
        <v>47</v>
      </c>
      <c r="M14" s="82" t="s">
        <v>48</v>
      </c>
      <c r="N14" s="82" t="s">
        <v>36</v>
      </c>
    </row>
    <row r="15" spans="1:14" x14ac:dyDescent="0.25">
      <c r="A15" s="149"/>
      <c r="B15" s="151"/>
      <c r="C15" s="153"/>
      <c r="D15" s="83" t="s">
        <v>49</v>
      </c>
      <c r="E15" s="81" t="s">
        <v>54</v>
      </c>
      <c r="F15" s="81" t="s">
        <v>54</v>
      </c>
      <c r="G15" s="81" t="s">
        <v>54</v>
      </c>
      <c r="H15" s="81" t="s">
        <v>54</v>
      </c>
      <c r="I15" s="81" t="s">
        <v>54</v>
      </c>
      <c r="J15" s="82" t="s">
        <v>50</v>
      </c>
      <c r="K15" s="82" t="s">
        <v>50</v>
      </c>
      <c r="L15" s="82" t="s">
        <v>50</v>
      </c>
      <c r="M15" s="82" t="s">
        <v>50</v>
      </c>
      <c r="N15" s="82" t="s">
        <v>50</v>
      </c>
    </row>
    <row r="16" spans="1:14" x14ac:dyDescent="0.25">
      <c r="A16" s="84">
        <v>1</v>
      </c>
      <c r="B16" s="84">
        <v>2</v>
      </c>
      <c r="C16" s="84">
        <v>3</v>
      </c>
      <c r="D16" s="84">
        <v>4</v>
      </c>
      <c r="E16" s="84">
        <v>6</v>
      </c>
      <c r="F16" s="84">
        <v>7</v>
      </c>
      <c r="G16" s="84">
        <v>8</v>
      </c>
      <c r="H16" s="84">
        <v>9</v>
      </c>
      <c r="I16" s="84">
        <v>10</v>
      </c>
      <c r="J16" s="84">
        <v>11</v>
      </c>
      <c r="K16" s="84">
        <v>12</v>
      </c>
      <c r="L16" s="84">
        <v>13</v>
      </c>
      <c r="M16" s="84">
        <v>14</v>
      </c>
      <c r="N16" s="84">
        <v>15</v>
      </c>
    </row>
    <row r="17" spans="1:14" x14ac:dyDescent="0.25">
      <c r="A17" s="85">
        <v>1</v>
      </c>
      <c r="B17" s="86">
        <v>2020</v>
      </c>
      <c r="C17" s="87" t="s">
        <v>6</v>
      </c>
      <c r="D17" s="88">
        <f>'Таблица 1'!L21</f>
        <v>2231.1999999999998</v>
      </c>
      <c r="E17" s="89">
        <v>0</v>
      </c>
      <c r="F17" s="89">
        <v>0</v>
      </c>
      <c r="G17" s="89">
        <v>0</v>
      </c>
      <c r="H17" s="89">
        <v>4</v>
      </c>
      <c r="I17" s="89">
        <v>4</v>
      </c>
      <c r="J17" s="90">
        <v>0</v>
      </c>
      <c r="K17" s="90">
        <v>0</v>
      </c>
      <c r="L17" s="90">
        <v>0</v>
      </c>
      <c r="M17" s="90">
        <f>'Таблица 1'!R21</f>
        <v>4296458.7659020005</v>
      </c>
      <c r="N17" s="90">
        <f>M17</f>
        <v>4296458.7659020005</v>
      </c>
    </row>
    <row r="18" spans="1:14" x14ac:dyDescent="0.25">
      <c r="A18" s="85">
        <v>2</v>
      </c>
      <c r="B18" s="86">
        <v>2021</v>
      </c>
      <c r="C18" s="87" t="s">
        <v>6</v>
      </c>
      <c r="D18" s="88">
        <f>'Таблица 1'!L24</f>
        <v>718.1</v>
      </c>
      <c r="E18" s="89">
        <v>0</v>
      </c>
      <c r="F18" s="89">
        <v>0</v>
      </c>
      <c r="G18" s="89">
        <v>0</v>
      </c>
      <c r="H18" s="89">
        <v>2</v>
      </c>
      <c r="I18" s="89">
        <v>2</v>
      </c>
      <c r="J18" s="90">
        <v>0</v>
      </c>
      <c r="K18" s="90">
        <v>0</v>
      </c>
      <c r="L18" s="90">
        <v>0</v>
      </c>
      <c r="M18" s="90">
        <f>'Таблица 1'!R24</f>
        <v>6691042.6837340007</v>
      </c>
      <c r="N18" s="90">
        <f t="shared" ref="N18:N19" si="0">M18</f>
        <v>6691042.6837340007</v>
      </c>
    </row>
    <row r="19" spans="1:14" x14ac:dyDescent="0.25">
      <c r="A19" s="85">
        <v>3</v>
      </c>
      <c r="B19" s="86">
        <v>2022</v>
      </c>
      <c r="C19" s="91" t="s">
        <v>6</v>
      </c>
      <c r="D19" s="88">
        <f>'Таблица 1'!L28</f>
        <v>1537.3</v>
      </c>
      <c r="E19" s="89">
        <v>0</v>
      </c>
      <c r="F19" s="89">
        <v>0</v>
      </c>
      <c r="G19" s="89">
        <v>0</v>
      </c>
      <c r="H19" s="89">
        <v>6</v>
      </c>
      <c r="I19" s="89">
        <v>6</v>
      </c>
      <c r="J19" s="90">
        <v>0</v>
      </c>
      <c r="K19" s="90">
        <v>0</v>
      </c>
      <c r="L19" s="90">
        <v>0</v>
      </c>
      <c r="M19" s="90">
        <f>'Таблица 1'!R28</f>
        <v>8083514.8499999996</v>
      </c>
      <c r="N19" s="90">
        <f t="shared" si="0"/>
        <v>8083514.8499999996</v>
      </c>
    </row>
    <row r="20" spans="1:14" x14ac:dyDescent="0.25">
      <c r="A20" s="38"/>
      <c r="B20" s="40"/>
      <c r="C20" s="39" t="s">
        <v>72</v>
      </c>
      <c r="D20" s="41">
        <f>D19+D18+D17</f>
        <v>4486.6000000000004</v>
      </c>
      <c r="E20" s="41">
        <f t="shared" ref="E20:N20" si="1">E19+E18+E17</f>
        <v>0</v>
      </c>
      <c r="F20" s="41">
        <f t="shared" si="1"/>
        <v>0</v>
      </c>
      <c r="G20" s="41">
        <f t="shared" si="1"/>
        <v>0</v>
      </c>
      <c r="H20" s="41">
        <f t="shared" si="1"/>
        <v>12</v>
      </c>
      <c r="I20" s="41">
        <f t="shared" si="1"/>
        <v>12</v>
      </c>
      <c r="J20" s="41">
        <f t="shared" si="1"/>
        <v>0</v>
      </c>
      <c r="K20" s="41">
        <f t="shared" si="1"/>
        <v>0</v>
      </c>
      <c r="L20" s="41">
        <f t="shared" si="1"/>
        <v>0</v>
      </c>
      <c r="M20" s="41">
        <f t="shared" si="1"/>
        <v>19071016.299636003</v>
      </c>
      <c r="N20" s="41">
        <f t="shared" si="1"/>
        <v>19071016.299636003</v>
      </c>
    </row>
    <row r="21" spans="1:14" x14ac:dyDescent="0.25">
      <c r="A21" s="23"/>
      <c r="B21" s="42"/>
      <c r="C21" s="43"/>
      <c r="D21" s="44"/>
      <c r="E21" s="46"/>
      <c r="F21" s="46"/>
      <c r="G21" s="46"/>
      <c r="H21" s="46"/>
      <c r="I21" s="46"/>
      <c r="J21" s="45"/>
      <c r="K21" s="45"/>
      <c r="L21" s="45"/>
      <c r="M21" s="45"/>
      <c r="N21" s="45"/>
    </row>
    <row r="22" spans="1:14" x14ac:dyDescent="0.25">
      <c r="A22" s="45"/>
      <c r="B22" s="42"/>
      <c r="C22" s="47"/>
      <c r="D22" s="44"/>
      <c r="E22" s="46"/>
      <c r="F22" s="46"/>
      <c r="G22" s="46"/>
      <c r="H22" s="46"/>
      <c r="I22" s="46"/>
      <c r="J22" s="45"/>
      <c r="K22" s="45"/>
      <c r="L22" s="45"/>
      <c r="M22" s="45"/>
      <c r="N22" s="45"/>
    </row>
    <row r="23" spans="1:14" ht="18" customHeight="1" x14ac:dyDescent="0.35">
      <c r="B23" s="145" t="s">
        <v>84</v>
      </c>
      <c r="C23" s="145"/>
      <c r="D23" s="145"/>
      <c r="E23" s="145"/>
      <c r="F23" s="145"/>
      <c r="G23" s="100"/>
      <c r="H23" s="100"/>
      <c r="I23" s="100"/>
      <c r="J23" s="100"/>
      <c r="K23" s="100"/>
      <c r="L23" s="100"/>
      <c r="M23" s="100"/>
      <c r="N23" s="100"/>
    </row>
    <row r="24" spans="1:14" ht="18" customHeight="1" x14ac:dyDescent="0.35">
      <c r="A24" s="45"/>
      <c r="B24" s="145"/>
      <c r="C24" s="145"/>
      <c r="D24" s="145"/>
      <c r="E24" s="145"/>
      <c r="F24" s="145"/>
      <c r="G24" s="100"/>
      <c r="H24" s="100"/>
      <c r="I24" s="100"/>
      <c r="J24" s="100"/>
      <c r="K24" s="100"/>
      <c r="L24" s="100"/>
      <c r="M24" s="100"/>
      <c r="N24" s="100"/>
    </row>
    <row r="25" spans="1:14" ht="18" customHeight="1" x14ac:dyDescent="0.35">
      <c r="A25" s="45"/>
      <c r="B25" s="145"/>
      <c r="C25" s="145"/>
      <c r="D25" s="145"/>
      <c r="E25" s="145"/>
      <c r="F25" s="145"/>
      <c r="G25" s="100"/>
      <c r="H25" s="100"/>
      <c r="I25" s="100"/>
      <c r="J25" s="100"/>
      <c r="K25" s="100"/>
      <c r="L25" s="100"/>
      <c r="M25" s="146" t="s">
        <v>79</v>
      </c>
      <c r="N25" s="146"/>
    </row>
    <row r="26" spans="1:14" ht="18" x14ac:dyDescent="0.35">
      <c r="A26" s="45"/>
      <c r="B26" s="96"/>
      <c r="C26" s="97"/>
      <c r="D26" s="98"/>
      <c r="E26" s="99"/>
      <c r="F26" s="99"/>
      <c r="G26" s="99"/>
      <c r="H26" s="99"/>
      <c r="I26" s="99"/>
      <c r="J26" s="100"/>
      <c r="K26" s="100"/>
      <c r="L26" s="100"/>
      <c r="M26" s="100"/>
      <c r="N26" s="100"/>
    </row>
    <row r="27" spans="1:14" x14ac:dyDescent="0.25">
      <c r="A27" s="45"/>
      <c r="B27" s="42"/>
      <c r="C27" s="47"/>
      <c r="D27" s="44"/>
      <c r="E27" s="46"/>
      <c r="F27" s="46"/>
      <c r="G27" s="46"/>
      <c r="H27" s="46"/>
      <c r="I27" s="46"/>
      <c r="J27" s="45"/>
      <c r="K27" s="45"/>
      <c r="L27" s="45"/>
      <c r="M27" s="45"/>
      <c r="N27" s="45"/>
    </row>
    <row r="28" spans="1:14" x14ac:dyDescent="0.25">
      <c r="A28" s="45"/>
      <c r="B28" s="42"/>
      <c r="C28" s="47"/>
      <c r="D28" s="44"/>
      <c r="E28" s="46"/>
      <c r="F28" s="46"/>
      <c r="G28" s="46"/>
      <c r="H28" s="46"/>
      <c r="I28" s="46"/>
      <c r="J28" s="45"/>
      <c r="K28" s="45"/>
      <c r="L28" s="45"/>
      <c r="M28" s="45"/>
      <c r="N28" s="45"/>
    </row>
    <row r="29" spans="1:14" x14ac:dyDescent="0.25">
      <c r="A29" s="45"/>
      <c r="B29" s="42"/>
      <c r="C29" s="47"/>
      <c r="D29" s="44"/>
      <c r="E29" s="46"/>
      <c r="F29" s="46"/>
      <c r="G29" s="46"/>
      <c r="H29" s="46"/>
      <c r="I29" s="46"/>
      <c r="J29" s="45"/>
      <c r="K29" s="45"/>
      <c r="L29" s="45"/>
      <c r="M29" s="45"/>
      <c r="N29" s="45"/>
    </row>
    <row r="30" spans="1:14" x14ac:dyDescent="0.25">
      <c r="A30" s="45"/>
      <c r="B30" s="42"/>
      <c r="C30" s="47"/>
      <c r="D30" s="44"/>
      <c r="E30" s="46"/>
      <c r="F30" s="46"/>
      <c r="G30" s="46"/>
      <c r="H30" s="46"/>
      <c r="I30" s="46"/>
      <c r="J30" s="45"/>
      <c r="K30" s="45"/>
      <c r="L30" s="45"/>
      <c r="M30" s="45"/>
      <c r="N30" s="45"/>
    </row>
    <row r="31" spans="1:14" x14ac:dyDescent="0.25">
      <c r="A31" s="45"/>
      <c r="B31" s="42"/>
      <c r="C31" s="47"/>
      <c r="D31" s="44"/>
      <c r="E31" s="46"/>
      <c r="F31" s="46"/>
      <c r="G31" s="46"/>
      <c r="H31" s="46"/>
      <c r="I31" s="46"/>
      <c r="J31" s="45"/>
      <c r="K31" s="45"/>
      <c r="L31" s="45"/>
      <c r="M31" s="45"/>
      <c r="N31" s="45"/>
    </row>
    <row r="32" spans="1:14" x14ac:dyDescent="0.25">
      <c r="A32" s="45"/>
      <c r="B32" s="42"/>
      <c r="C32" s="47"/>
      <c r="D32" s="44"/>
      <c r="E32" s="46"/>
      <c r="F32" s="46"/>
      <c r="G32" s="46"/>
      <c r="H32" s="46"/>
      <c r="I32" s="46"/>
      <c r="J32" s="45"/>
      <c r="K32" s="45"/>
      <c r="L32" s="45"/>
      <c r="M32" s="45"/>
      <c r="N32" s="45"/>
    </row>
    <row r="33" spans="1:14" x14ac:dyDescent="0.25">
      <c r="A33" s="45"/>
      <c r="B33" s="42"/>
      <c r="C33" s="47"/>
      <c r="D33" s="44"/>
      <c r="E33" s="46"/>
      <c r="F33" s="46"/>
      <c r="G33" s="46"/>
      <c r="H33" s="46"/>
      <c r="I33" s="46"/>
      <c r="J33" s="45"/>
      <c r="K33" s="45"/>
      <c r="L33" s="45"/>
      <c r="M33" s="45"/>
      <c r="N33" s="45"/>
    </row>
    <row r="34" spans="1:14" x14ac:dyDescent="0.25">
      <c r="A34" s="45"/>
      <c r="B34" s="42"/>
      <c r="C34" s="47"/>
      <c r="D34" s="44"/>
      <c r="E34" s="46"/>
      <c r="F34" s="46"/>
      <c r="G34" s="46"/>
      <c r="H34" s="46"/>
      <c r="I34" s="46"/>
      <c r="J34" s="45"/>
      <c r="K34" s="45"/>
      <c r="L34" s="45"/>
      <c r="M34" s="45"/>
      <c r="N34" s="45"/>
    </row>
    <row r="35" spans="1:14" x14ac:dyDescent="0.25">
      <c r="A35" s="45"/>
      <c r="B35" s="42"/>
      <c r="C35" s="47"/>
      <c r="D35" s="44"/>
      <c r="E35" s="46"/>
      <c r="F35" s="46"/>
      <c r="G35" s="46"/>
      <c r="H35" s="46"/>
      <c r="I35" s="46"/>
      <c r="J35" s="45"/>
      <c r="K35" s="45"/>
      <c r="L35" s="45"/>
      <c r="M35" s="45"/>
      <c r="N35" s="45"/>
    </row>
    <row r="36" spans="1:14" x14ac:dyDescent="0.25">
      <c r="A36" s="45"/>
      <c r="B36" s="42"/>
      <c r="C36" s="47"/>
      <c r="D36" s="44"/>
      <c r="E36" s="46"/>
      <c r="F36" s="46"/>
      <c r="G36" s="46"/>
      <c r="H36" s="46"/>
      <c r="I36" s="46"/>
      <c r="J36" s="45"/>
      <c r="K36" s="45"/>
      <c r="L36" s="45"/>
      <c r="M36" s="45"/>
      <c r="N36" s="45"/>
    </row>
    <row r="37" spans="1:14" x14ac:dyDescent="0.25">
      <c r="A37" s="45"/>
      <c r="B37" s="42"/>
      <c r="C37" s="47"/>
      <c r="D37" s="44"/>
      <c r="E37" s="46"/>
      <c r="F37" s="46"/>
      <c r="G37" s="46"/>
      <c r="H37" s="46"/>
      <c r="I37" s="46"/>
      <c r="J37" s="45"/>
      <c r="K37" s="45"/>
      <c r="L37" s="45"/>
      <c r="M37" s="45"/>
      <c r="N37" s="45"/>
    </row>
  </sheetData>
  <autoFilter ref="A16:N20"/>
  <mergeCells count="9">
    <mergeCell ref="B23:F25"/>
    <mergeCell ref="M25:N25"/>
    <mergeCell ref="A9:N9"/>
    <mergeCell ref="A12:A15"/>
    <mergeCell ref="B12:B15"/>
    <mergeCell ref="C12:C15"/>
    <mergeCell ref="D12:D14"/>
    <mergeCell ref="E12:I13"/>
    <mergeCell ref="J12:N13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F21"/>
  <sheetViews>
    <sheetView workbookViewId="0">
      <selection activeCell="D13" sqref="D5:D18"/>
    </sheetView>
  </sheetViews>
  <sheetFormatPr defaultRowHeight="13.8" x14ac:dyDescent="0.25"/>
  <cols>
    <col min="2" max="2" width="18.5546875" customWidth="1"/>
    <col min="3" max="3" width="22.6640625" customWidth="1"/>
    <col min="4" max="4" width="41.88671875" customWidth="1"/>
    <col min="5" max="5" width="15" bestFit="1" customWidth="1"/>
    <col min="6" max="6" width="34.5546875" customWidth="1"/>
    <col min="7" max="7" width="26" bestFit="1" customWidth="1"/>
    <col min="8" max="10" width="13.6640625" bestFit="1" customWidth="1"/>
    <col min="11" max="11" width="7.88671875" bestFit="1" customWidth="1"/>
    <col min="12" max="12" width="8.88671875" bestFit="1" customWidth="1"/>
    <col min="13" max="16" width="9" bestFit="1" customWidth="1"/>
    <col min="17" max="17" width="7.88671875" bestFit="1" customWidth="1"/>
    <col min="18" max="18" width="8.88671875" bestFit="1" customWidth="1"/>
    <col min="19" max="20" width="9" bestFit="1" customWidth="1"/>
    <col min="21" max="21" width="7.88671875" bestFit="1" customWidth="1"/>
    <col min="22" max="22" width="8.88671875" bestFit="1" customWidth="1"/>
    <col min="23" max="23" width="7.88671875" bestFit="1" customWidth="1"/>
    <col min="24" max="24" width="8.88671875" bestFit="1" customWidth="1"/>
    <col min="25" max="25" width="7.88671875" bestFit="1" customWidth="1"/>
    <col min="26" max="26" width="8.88671875" bestFit="1" customWidth="1"/>
    <col min="27" max="27" width="7.88671875" bestFit="1" customWidth="1"/>
    <col min="28" max="28" width="8.88671875" bestFit="1" customWidth="1"/>
    <col min="29" max="30" width="9" bestFit="1" customWidth="1"/>
    <col min="31" max="31" width="7.88671875" bestFit="1" customWidth="1"/>
    <col min="32" max="32" width="8.88671875" bestFit="1" customWidth="1"/>
    <col min="33" max="33" width="7.88671875" bestFit="1" customWidth="1"/>
    <col min="34" max="34" width="8.88671875" bestFit="1" customWidth="1"/>
    <col min="35" max="36" width="9" bestFit="1" customWidth="1"/>
    <col min="37" max="38" width="10.109375" bestFit="1" customWidth="1"/>
    <col min="39" max="39" width="7.88671875" bestFit="1" customWidth="1"/>
    <col min="40" max="40" width="8.88671875" bestFit="1" customWidth="1"/>
    <col min="41" max="42" width="11.33203125" bestFit="1" customWidth="1"/>
    <col min="43" max="46" width="9" bestFit="1" customWidth="1"/>
    <col min="47" max="47" width="6.6640625" bestFit="1" customWidth="1"/>
    <col min="48" max="48" width="8.88671875" bestFit="1" customWidth="1"/>
    <col min="49" max="49" width="7.88671875" bestFit="1" customWidth="1"/>
    <col min="50" max="50" width="8.88671875" bestFit="1" customWidth="1"/>
    <col min="51" max="51" width="7.88671875" bestFit="1" customWidth="1"/>
    <col min="52" max="52" width="8.88671875" bestFit="1" customWidth="1"/>
    <col min="53" max="56" width="9" bestFit="1" customWidth="1"/>
    <col min="57" max="58" width="11.33203125" bestFit="1" customWidth="1"/>
    <col min="59" max="69" width="9" bestFit="1" customWidth="1"/>
    <col min="70" max="71" width="12.44140625" bestFit="1" customWidth="1"/>
    <col min="72" max="84" width="9" bestFit="1" customWidth="1"/>
    <col min="85" max="86" width="12.44140625" bestFit="1" customWidth="1"/>
    <col min="87" max="87" width="9" bestFit="1" customWidth="1"/>
    <col min="88" max="88" width="10" bestFit="1" customWidth="1"/>
    <col min="89" max="89" width="9" bestFit="1" customWidth="1"/>
    <col min="90" max="90" width="10" bestFit="1" customWidth="1"/>
    <col min="91" max="91" width="7.88671875" bestFit="1" customWidth="1"/>
    <col min="92" max="92" width="10" bestFit="1" customWidth="1"/>
    <col min="93" max="94" width="10.109375" bestFit="1" customWidth="1"/>
    <col min="95" max="95" width="9" bestFit="1" customWidth="1"/>
    <col min="96" max="96" width="10" bestFit="1" customWidth="1"/>
    <col min="97" max="97" width="9" bestFit="1" customWidth="1"/>
    <col min="98" max="98" width="10" bestFit="1" customWidth="1"/>
    <col min="99" max="99" width="9" bestFit="1" customWidth="1"/>
    <col min="100" max="100" width="10" bestFit="1" customWidth="1"/>
    <col min="101" max="101" width="9" bestFit="1" customWidth="1"/>
    <col min="102" max="102" width="10" bestFit="1" customWidth="1"/>
    <col min="103" max="103" width="9" bestFit="1" customWidth="1"/>
    <col min="104" max="104" width="10" bestFit="1" customWidth="1"/>
    <col min="105" max="106" width="9" bestFit="1" customWidth="1"/>
    <col min="107" max="107" width="10" bestFit="1" customWidth="1"/>
    <col min="108" max="108" width="9" bestFit="1" customWidth="1"/>
    <col min="109" max="109" width="10" bestFit="1" customWidth="1"/>
    <col min="110" max="110" width="9" bestFit="1" customWidth="1"/>
    <col min="111" max="111" width="10" bestFit="1" customWidth="1"/>
    <col min="112" max="112" width="9" bestFit="1" customWidth="1"/>
    <col min="113" max="113" width="10" bestFit="1" customWidth="1"/>
    <col min="114" max="114" width="9" bestFit="1" customWidth="1"/>
    <col min="115" max="115" width="10" bestFit="1" customWidth="1"/>
    <col min="116" max="117" width="10.109375" bestFit="1" customWidth="1"/>
    <col min="118" max="118" width="9" bestFit="1" customWidth="1"/>
    <col min="119" max="119" width="7.88671875" bestFit="1" customWidth="1"/>
    <col min="120" max="120" width="10" bestFit="1" customWidth="1"/>
    <col min="121" max="122" width="10.109375" bestFit="1" customWidth="1"/>
    <col min="123" max="124" width="9" bestFit="1" customWidth="1"/>
    <col min="125" max="125" width="10" bestFit="1" customWidth="1"/>
    <col min="126" max="126" width="9" bestFit="1" customWidth="1"/>
    <col min="127" max="127" width="10" bestFit="1" customWidth="1"/>
    <col min="128" max="128" width="9" bestFit="1" customWidth="1"/>
    <col min="129" max="129" width="10" bestFit="1" customWidth="1"/>
    <col min="130" max="130" width="7.88671875" bestFit="1" customWidth="1"/>
    <col min="131" max="131" width="10" bestFit="1" customWidth="1"/>
    <col min="132" max="132" width="9" bestFit="1" customWidth="1"/>
    <col min="133" max="133" width="10" bestFit="1" customWidth="1"/>
    <col min="134" max="135" width="11.33203125" bestFit="1" customWidth="1"/>
    <col min="136" max="136" width="6.6640625" bestFit="1" customWidth="1"/>
    <col min="137" max="137" width="10" bestFit="1" customWidth="1"/>
    <col min="138" max="138" width="9" bestFit="1" customWidth="1"/>
    <col min="139" max="139" width="10" bestFit="1" customWidth="1"/>
    <col min="140" max="140" width="9" bestFit="1" customWidth="1"/>
    <col min="141" max="141" width="10" bestFit="1" customWidth="1"/>
    <col min="142" max="142" width="9" bestFit="1" customWidth="1"/>
    <col min="143" max="143" width="10" bestFit="1" customWidth="1"/>
    <col min="144" max="144" width="7.88671875" bestFit="1" customWidth="1"/>
    <col min="145" max="145" width="10" bestFit="1" customWidth="1"/>
    <col min="146" max="146" width="9" bestFit="1" customWidth="1"/>
    <col min="147" max="147" width="10" bestFit="1" customWidth="1"/>
    <col min="148" max="148" width="7.88671875" bestFit="1" customWidth="1"/>
    <col min="149" max="149" width="10" bestFit="1" customWidth="1"/>
    <col min="150" max="150" width="9" bestFit="1" customWidth="1"/>
    <col min="151" max="151" width="10" bestFit="1" customWidth="1"/>
    <col min="152" max="152" width="9" bestFit="1" customWidth="1"/>
    <col min="153" max="153" width="10" bestFit="1" customWidth="1"/>
    <col min="154" max="154" width="9" bestFit="1" customWidth="1"/>
    <col min="155" max="155" width="10" bestFit="1" customWidth="1"/>
    <col min="156" max="156" width="9" bestFit="1" customWidth="1"/>
    <col min="157" max="157" width="10" bestFit="1" customWidth="1"/>
    <col min="158" max="158" width="9" bestFit="1" customWidth="1"/>
    <col min="159" max="159" width="10" bestFit="1" customWidth="1"/>
    <col min="160" max="161" width="11.33203125" bestFit="1" customWidth="1"/>
    <col min="162" max="162" width="7.88671875" bestFit="1" customWidth="1"/>
    <col min="163" max="163" width="10" bestFit="1" customWidth="1"/>
    <col min="164" max="165" width="11.33203125" bestFit="1" customWidth="1"/>
    <col min="166" max="167" width="10.109375" bestFit="1" customWidth="1"/>
    <col min="168" max="168" width="9" bestFit="1" customWidth="1"/>
    <col min="169" max="169" width="10" bestFit="1" customWidth="1"/>
    <col min="170" max="170" width="9" bestFit="1" customWidth="1"/>
    <col min="171" max="171" width="10" bestFit="1" customWidth="1"/>
    <col min="172" max="172" width="7.88671875" bestFit="1" customWidth="1"/>
    <col min="173" max="173" width="10" bestFit="1" customWidth="1"/>
    <col min="174" max="174" width="9" bestFit="1" customWidth="1"/>
    <col min="175" max="175" width="10" bestFit="1" customWidth="1"/>
    <col min="176" max="176" width="6.6640625" bestFit="1" customWidth="1"/>
    <col min="177" max="177" width="10" bestFit="1" customWidth="1"/>
    <col min="178" max="178" width="9" bestFit="1" customWidth="1"/>
    <col min="179" max="179" width="10" bestFit="1" customWidth="1"/>
    <col min="180" max="180" width="9" bestFit="1" customWidth="1"/>
    <col min="181" max="181" width="10" bestFit="1" customWidth="1"/>
    <col min="182" max="182" width="9" bestFit="1" customWidth="1"/>
    <col min="183" max="183" width="10" bestFit="1" customWidth="1"/>
    <col min="184" max="184" width="7.88671875" bestFit="1" customWidth="1"/>
    <col min="185" max="185" width="10" bestFit="1" customWidth="1"/>
    <col min="186" max="186" width="7.88671875" bestFit="1" customWidth="1"/>
    <col min="187" max="187" width="10" bestFit="1" customWidth="1"/>
    <col min="188" max="188" width="7.88671875" bestFit="1" customWidth="1"/>
    <col min="189" max="189" width="10" bestFit="1" customWidth="1"/>
    <col min="190" max="190" width="7.88671875" bestFit="1" customWidth="1"/>
    <col min="191" max="191" width="10" bestFit="1" customWidth="1"/>
    <col min="192" max="192" width="7.88671875" bestFit="1" customWidth="1"/>
    <col min="193" max="193" width="10" bestFit="1" customWidth="1"/>
    <col min="194" max="194" width="6.6640625" bestFit="1" customWidth="1"/>
    <col min="195" max="195" width="10" bestFit="1" customWidth="1"/>
    <col min="196" max="197" width="10.109375" bestFit="1" customWidth="1"/>
    <col min="198" max="198" width="9" bestFit="1" customWidth="1"/>
    <col min="199" max="199" width="10" bestFit="1" customWidth="1"/>
    <col min="200" max="200" width="9" bestFit="1" customWidth="1"/>
    <col min="201" max="201" width="10" bestFit="1" customWidth="1"/>
    <col min="202" max="203" width="11.33203125" bestFit="1" customWidth="1"/>
    <col min="204" max="205" width="10.109375" bestFit="1" customWidth="1"/>
    <col min="206" max="206" width="9" bestFit="1" customWidth="1"/>
    <col min="207" max="207" width="10" bestFit="1" customWidth="1"/>
    <col min="208" max="208" width="9" bestFit="1" customWidth="1"/>
    <col min="209" max="209" width="10" bestFit="1" customWidth="1"/>
    <col min="210" max="210" width="7.88671875" bestFit="1" customWidth="1"/>
    <col min="211" max="211" width="10" bestFit="1" customWidth="1"/>
    <col min="212" max="212" width="9" bestFit="1" customWidth="1"/>
    <col min="213" max="213" width="10" bestFit="1" customWidth="1"/>
    <col min="214" max="215" width="12.44140625" bestFit="1" customWidth="1"/>
    <col min="216" max="216" width="9" bestFit="1" customWidth="1"/>
    <col min="217" max="217" width="10" bestFit="1" customWidth="1"/>
    <col min="218" max="219" width="11.33203125" bestFit="1" customWidth="1"/>
    <col min="220" max="220" width="7.88671875" bestFit="1" customWidth="1"/>
    <col min="221" max="221" width="10" bestFit="1" customWidth="1"/>
    <col min="222" max="222" width="7.88671875" bestFit="1" customWidth="1"/>
    <col min="223" max="223" width="10" bestFit="1" customWidth="1"/>
    <col min="224" max="225" width="10.109375" bestFit="1" customWidth="1"/>
    <col min="226" max="227" width="11.33203125" bestFit="1" customWidth="1"/>
    <col min="228" max="228" width="7.88671875" bestFit="1" customWidth="1"/>
    <col min="229" max="229" width="10" bestFit="1" customWidth="1"/>
    <col min="230" max="230" width="7.88671875" bestFit="1" customWidth="1"/>
    <col min="231" max="231" width="10" bestFit="1" customWidth="1"/>
    <col min="232" max="232" width="7.88671875" bestFit="1" customWidth="1"/>
    <col min="233" max="233" width="10" bestFit="1" customWidth="1"/>
    <col min="234" max="234" width="7.88671875" bestFit="1" customWidth="1"/>
    <col min="235" max="235" width="10" bestFit="1" customWidth="1"/>
    <col min="236" max="237" width="11.33203125" bestFit="1" customWidth="1"/>
    <col min="238" max="239" width="10.109375" bestFit="1" customWidth="1"/>
    <col min="240" max="240" width="7.88671875" bestFit="1" customWidth="1"/>
    <col min="241" max="241" width="10" bestFit="1" customWidth="1"/>
    <col min="242" max="242" width="9" bestFit="1" customWidth="1"/>
    <col min="243" max="243" width="10" bestFit="1" customWidth="1"/>
    <col min="244" max="244" width="7.88671875" bestFit="1" customWidth="1"/>
    <col min="245" max="245" width="10" bestFit="1" customWidth="1"/>
    <col min="246" max="246" width="7.88671875" bestFit="1" customWidth="1"/>
    <col min="247" max="247" width="10" bestFit="1" customWidth="1"/>
    <col min="248" max="248" width="9" bestFit="1" customWidth="1"/>
    <col min="249" max="249" width="10" bestFit="1" customWidth="1"/>
    <col min="250" max="250" width="7.88671875" bestFit="1" customWidth="1"/>
    <col min="251" max="252" width="11.33203125" bestFit="1" customWidth="1"/>
    <col min="253" max="253" width="7.88671875" bestFit="1" customWidth="1"/>
    <col min="254" max="254" width="10" bestFit="1" customWidth="1"/>
    <col min="255" max="255" width="9" bestFit="1" customWidth="1"/>
    <col min="256" max="256" width="10" bestFit="1" customWidth="1"/>
    <col min="257" max="257" width="9" bestFit="1" customWidth="1"/>
    <col min="258" max="258" width="10" bestFit="1" customWidth="1"/>
    <col min="259" max="259" width="9" bestFit="1" customWidth="1"/>
    <col min="260" max="260" width="10" bestFit="1" customWidth="1"/>
    <col min="261" max="261" width="9" bestFit="1" customWidth="1"/>
    <col min="262" max="262" width="10" bestFit="1" customWidth="1"/>
    <col min="263" max="263" width="9" bestFit="1" customWidth="1"/>
    <col min="264" max="264" width="10" bestFit="1" customWidth="1"/>
    <col min="265" max="265" width="7.88671875" bestFit="1" customWidth="1"/>
    <col min="266" max="266" width="10" bestFit="1" customWidth="1"/>
    <col min="267" max="267" width="9" bestFit="1" customWidth="1"/>
    <col min="268" max="268" width="10" bestFit="1" customWidth="1"/>
    <col min="269" max="269" width="7.88671875" bestFit="1" customWidth="1"/>
    <col min="270" max="270" width="10" bestFit="1" customWidth="1"/>
    <col min="271" max="271" width="7.88671875" bestFit="1" customWidth="1"/>
    <col min="272" max="272" width="10" bestFit="1" customWidth="1"/>
    <col min="273" max="273" width="9" bestFit="1" customWidth="1"/>
    <col min="274" max="274" width="10" bestFit="1" customWidth="1"/>
    <col min="275" max="275" width="9" bestFit="1" customWidth="1"/>
    <col min="276" max="276" width="10" bestFit="1" customWidth="1"/>
    <col min="277" max="277" width="7.88671875" bestFit="1" customWidth="1"/>
    <col min="278" max="278" width="10" bestFit="1" customWidth="1"/>
    <col min="279" max="279" width="7.88671875" bestFit="1" customWidth="1"/>
    <col min="280" max="280" width="10" bestFit="1" customWidth="1"/>
    <col min="281" max="282" width="11.33203125" bestFit="1" customWidth="1"/>
    <col min="283" max="283" width="7.88671875" bestFit="1" customWidth="1"/>
    <col min="284" max="284" width="10" bestFit="1" customWidth="1"/>
    <col min="285" max="285" width="7.88671875" bestFit="1" customWidth="1"/>
    <col min="286" max="286" width="10" bestFit="1" customWidth="1"/>
    <col min="287" max="287" width="9" bestFit="1" customWidth="1"/>
    <col min="288" max="288" width="10" bestFit="1" customWidth="1"/>
    <col min="289" max="290" width="11.33203125" bestFit="1" customWidth="1"/>
    <col min="291" max="291" width="9" bestFit="1" customWidth="1"/>
    <col min="292" max="292" width="10" bestFit="1" customWidth="1"/>
    <col min="293" max="293" width="9" bestFit="1" customWidth="1"/>
    <col min="294" max="294" width="10" bestFit="1" customWidth="1"/>
    <col min="295" max="295" width="7.88671875" bestFit="1" customWidth="1"/>
    <col min="296" max="296" width="10" bestFit="1" customWidth="1"/>
    <col min="297" max="297" width="7.88671875" bestFit="1" customWidth="1"/>
    <col min="298" max="298" width="10" bestFit="1" customWidth="1"/>
    <col min="299" max="299" width="9" bestFit="1" customWidth="1"/>
    <col min="300" max="300" width="10" bestFit="1" customWidth="1"/>
    <col min="301" max="302" width="10.109375" bestFit="1" customWidth="1"/>
    <col min="303" max="303" width="9" bestFit="1" customWidth="1"/>
    <col min="304" max="304" width="10" bestFit="1" customWidth="1"/>
    <col min="305" max="305" width="7.88671875" bestFit="1" customWidth="1"/>
    <col min="306" max="306" width="10" bestFit="1" customWidth="1"/>
    <col min="307" max="308" width="10.109375" bestFit="1" customWidth="1"/>
    <col min="309" max="309" width="9" bestFit="1" customWidth="1"/>
    <col min="310" max="310" width="10" bestFit="1" customWidth="1"/>
    <col min="311" max="311" width="6.6640625" bestFit="1" customWidth="1"/>
    <col min="312" max="312" width="10" bestFit="1" customWidth="1"/>
    <col min="313" max="313" width="7.88671875" bestFit="1" customWidth="1"/>
    <col min="314" max="314" width="10" bestFit="1" customWidth="1"/>
    <col min="315" max="315" width="9" bestFit="1" customWidth="1"/>
    <col min="316" max="316" width="10" bestFit="1" customWidth="1"/>
    <col min="317" max="317" width="9" bestFit="1" customWidth="1"/>
    <col min="318" max="318" width="10" bestFit="1" customWidth="1"/>
    <col min="319" max="319" width="9" bestFit="1" customWidth="1"/>
    <col min="320" max="320" width="10" bestFit="1" customWidth="1"/>
    <col min="321" max="321" width="7.88671875" bestFit="1" customWidth="1"/>
    <col min="322" max="322" width="10" bestFit="1" customWidth="1"/>
    <col min="323" max="324" width="11.33203125" bestFit="1" customWidth="1"/>
    <col min="325" max="325" width="6.6640625" bestFit="1" customWidth="1"/>
    <col min="326" max="326" width="10" bestFit="1" customWidth="1"/>
    <col min="327" max="327" width="9" bestFit="1" customWidth="1"/>
    <col min="328" max="328" width="10" bestFit="1" customWidth="1"/>
    <col min="329" max="330" width="11.33203125" bestFit="1" customWidth="1"/>
    <col min="331" max="332" width="12.44140625" bestFit="1" customWidth="1"/>
    <col min="333" max="333" width="9" bestFit="1" customWidth="1"/>
    <col min="334" max="334" width="10" bestFit="1" customWidth="1"/>
    <col min="335" max="335" width="7.88671875" bestFit="1" customWidth="1"/>
    <col min="336" max="336" width="10" bestFit="1" customWidth="1"/>
    <col min="337" max="337" width="9" bestFit="1" customWidth="1"/>
    <col min="338" max="338" width="10" bestFit="1" customWidth="1"/>
    <col min="339" max="340" width="11.33203125" bestFit="1" customWidth="1"/>
    <col min="341" max="341" width="7.88671875" bestFit="1" customWidth="1"/>
    <col min="342" max="342" width="10" bestFit="1" customWidth="1"/>
    <col min="343" max="343" width="9" bestFit="1" customWidth="1"/>
    <col min="344" max="344" width="10" bestFit="1" customWidth="1"/>
    <col min="345" max="345" width="7.88671875" bestFit="1" customWidth="1"/>
    <col min="346" max="346" width="10" bestFit="1" customWidth="1"/>
    <col min="347" max="348" width="9" bestFit="1" customWidth="1"/>
    <col min="349" max="349" width="10" bestFit="1" customWidth="1"/>
    <col min="350" max="350" width="7.88671875" bestFit="1" customWidth="1"/>
    <col min="351" max="351" width="10" bestFit="1" customWidth="1"/>
    <col min="352" max="353" width="12.44140625" bestFit="1" customWidth="1"/>
    <col min="354" max="354" width="9" bestFit="1" customWidth="1"/>
    <col min="355" max="355" width="10" bestFit="1" customWidth="1"/>
    <col min="356" max="356" width="9" bestFit="1" customWidth="1"/>
    <col min="357" max="357" width="10" bestFit="1" customWidth="1"/>
    <col min="358" max="358" width="9" bestFit="1" customWidth="1"/>
    <col min="359" max="359" width="10" bestFit="1" customWidth="1"/>
    <col min="360" max="361" width="10.109375" bestFit="1" customWidth="1"/>
    <col min="362" max="362" width="9" bestFit="1" customWidth="1"/>
    <col min="363" max="363" width="10" bestFit="1" customWidth="1"/>
    <col min="364" max="365" width="11.33203125" bestFit="1" customWidth="1"/>
    <col min="366" max="366" width="9" bestFit="1" customWidth="1"/>
    <col min="367" max="367" width="10" bestFit="1" customWidth="1"/>
    <col min="368" max="368" width="9" bestFit="1" customWidth="1"/>
    <col min="369" max="369" width="10" bestFit="1" customWidth="1"/>
    <col min="370" max="370" width="7.88671875" bestFit="1" customWidth="1"/>
    <col min="371" max="371" width="10" bestFit="1" customWidth="1"/>
    <col min="372" max="372" width="9" bestFit="1" customWidth="1"/>
    <col min="373" max="373" width="10" bestFit="1" customWidth="1"/>
    <col min="374" max="374" width="9" bestFit="1" customWidth="1"/>
    <col min="375" max="375" width="10" bestFit="1" customWidth="1"/>
    <col min="376" max="376" width="9" bestFit="1" customWidth="1"/>
    <col min="377" max="377" width="7.88671875" bestFit="1" customWidth="1"/>
    <col min="378" max="378" width="10" bestFit="1" customWidth="1"/>
    <col min="379" max="380" width="10.109375" bestFit="1" customWidth="1"/>
    <col min="381" max="381" width="7.88671875" bestFit="1" customWidth="1"/>
    <col min="382" max="382" width="10" bestFit="1" customWidth="1"/>
    <col min="383" max="383" width="9" bestFit="1" customWidth="1"/>
    <col min="384" max="384" width="10" bestFit="1" customWidth="1"/>
    <col min="385" max="390" width="11.33203125" bestFit="1" customWidth="1"/>
    <col min="391" max="392" width="12.44140625" bestFit="1" customWidth="1"/>
    <col min="393" max="396" width="11.33203125" bestFit="1" customWidth="1"/>
    <col min="397" max="397" width="7.88671875" bestFit="1" customWidth="1"/>
    <col min="398" max="398" width="10" bestFit="1" customWidth="1"/>
    <col min="399" max="399" width="9" bestFit="1" customWidth="1"/>
    <col min="400" max="400" width="10" bestFit="1" customWidth="1"/>
    <col min="401" max="401" width="9" bestFit="1" customWidth="1"/>
    <col min="402" max="402" width="10" bestFit="1" customWidth="1"/>
    <col min="403" max="403" width="9" bestFit="1" customWidth="1"/>
    <col min="404" max="404" width="10" bestFit="1" customWidth="1"/>
    <col min="405" max="406" width="10.109375" bestFit="1" customWidth="1"/>
    <col min="407" max="407" width="7.88671875" bestFit="1" customWidth="1"/>
    <col min="408" max="408" width="10" bestFit="1" customWidth="1"/>
    <col min="409" max="410" width="12.44140625" bestFit="1" customWidth="1"/>
    <col min="411" max="412" width="10.109375" bestFit="1" customWidth="1"/>
    <col min="413" max="413" width="9" bestFit="1" customWidth="1"/>
    <col min="414" max="414" width="10" bestFit="1" customWidth="1"/>
    <col min="415" max="416" width="11.33203125" bestFit="1" customWidth="1"/>
    <col min="417" max="418" width="12.44140625" bestFit="1" customWidth="1"/>
    <col min="419" max="420" width="10.109375" bestFit="1" customWidth="1"/>
    <col min="421" max="422" width="12.44140625" bestFit="1" customWidth="1"/>
    <col min="423" max="423" width="7.88671875" bestFit="1" customWidth="1"/>
    <col min="424" max="424" width="10" bestFit="1" customWidth="1"/>
    <col min="425" max="425" width="9" bestFit="1" customWidth="1"/>
    <col min="426" max="426" width="10" bestFit="1" customWidth="1"/>
    <col min="427" max="428" width="11.33203125" bestFit="1" customWidth="1"/>
    <col min="429" max="429" width="9" bestFit="1" customWidth="1"/>
    <col min="430" max="430" width="10" bestFit="1" customWidth="1"/>
    <col min="431" max="431" width="9" bestFit="1" customWidth="1"/>
    <col min="432" max="432" width="10" bestFit="1" customWidth="1"/>
    <col min="433" max="433" width="9" bestFit="1" customWidth="1"/>
    <col min="434" max="434" width="10" bestFit="1" customWidth="1"/>
    <col min="435" max="435" width="9" bestFit="1" customWidth="1"/>
    <col min="436" max="436" width="10" bestFit="1" customWidth="1"/>
    <col min="437" max="437" width="9" bestFit="1" customWidth="1"/>
    <col min="438" max="438" width="10" bestFit="1" customWidth="1"/>
    <col min="439" max="440" width="12.44140625" bestFit="1" customWidth="1"/>
    <col min="441" max="441" width="9" bestFit="1" customWidth="1"/>
    <col min="442" max="442" width="10" bestFit="1" customWidth="1"/>
    <col min="443" max="448" width="11.33203125" bestFit="1" customWidth="1"/>
    <col min="449" max="449" width="7.88671875" bestFit="1" customWidth="1"/>
    <col min="450" max="450" width="10" bestFit="1" customWidth="1"/>
    <col min="451" max="451" width="9" bestFit="1" customWidth="1"/>
    <col min="452" max="452" width="10" bestFit="1" customWidth="1"/>
    <col min="453" max="453" width="9" bestFit="1" customWidth="1"/>
    <col min="454" max="454" width="10" bestFit="1" customWidth="1"/>
    <col min="455" max="455" width="9" bestFit="1" customWidth="1"/>
    <col min="456" max="456" width="10" bestFit="1" customWidth="1"/>
    <col min="457" max="457" width="9" bestFit="1" customWidth="1"/>
    <col min="458" max="458" width="10" bestFit="1" customWidth="1"/>
    <col min="459" max="459" width="9" bestFit="1" customWidth="1"/>
    <col min="460" max="460" width="10" bestFit="1" customWidth="1"/>
    <col min="461" max="461" width="9" bestFit="1" customWidth="1"/>
    <col min="462" max="462" width="10" bestFit="1" customWidth="1"/>
    <col min="463" max="463" width="9" bestFit="1" customWidth="1"/>
    <col min="464" max="464" width="10" bestFit="1" customWidth="1"/>
    <col min="465" max="465" width="9" bestFit="1" customWidth="1"/>
    <col min="466" max="466" width="10" bestFit="1" customWidth="1"/>
    <col min="467" max="467" width="9" bestFit="1" customWidth="1"/>
    <col min="468" max="468" width="10" bestFit="1" customWidth="1"/>
    <col min="469" max="469" width="7.88671875" bestFit="1" customWidth="1"/>
    <col min="470" max="470" width="10" bestFit="1" customWidth="1"/>
    <col min="471" max="471" width="9" bestFit="1" customWidth="1"/>
    <col min="472" max="472" width="10" bestFit="1" customWidth="1"/>
    <col min="473" max="473" width="9" bestFit="1" customWidth="1"/>
    <col min="474" max="474" width="10" bestFit="1" customWidth="1"/>
    <col min="475" max="475" width="7.88671875" bestFit="1" customWidth="1"/>
    <col min="476" max="476" width="10" bestFit="1" customWidth="1"/>
    <col min="477" max="477" width="9" bestFit="1" customWidth="1"/>
    <col min="478" max="478" width="10" bestFit="1" customWidth="1"/>
    <col min="479" max="479" width="9" bestFit="1" customWidth="1"/>
    <col min="480" max="480" width="10" bestFit="1" customWidth="1"/>
    <col min="481" max="481" width="9" bestFit="1" customWidth="1"/>
    <col min="482" max="482" width="10" bestFit="1" customWidth="1"/>
    <col min="483" max="484" width="11.33203125" bestFit="1" customWidth="1"/>
    <col min="485" max="485" width="9" bestFit="1" customWidth="1"/>
    <col min="486" max="486" width="10" bestFit="1" customWidth="1"/>
    <col min="487" max="487" width="9" bestFit="1" customWidth="1"/>
    <col min="488" max="488" width="10" bestFit="1" customWidth="1"/>
    <col min="489" max="490" width="11.33203125" bestFit="1" customWidth="1"/>
    <col min="491" max="491" width="9" bestFit="1" customWidth="1"/>
    <col min="492" max="492" width="10" bestFit="1" customWidth="1"/>
    <col min="493" max="493" width="9" bestFit="1" customWidth="1"/>
    <col min="494" max="494" width="10" bestFit="1" customWidth="1"/>
    <col min="495" max="495" width="9" bestFit="1" customWidth="1"/>
    <col min="496" max="496" width="10" bestFit="1" customWidth="1"/>
    <col min="497" max="497" width="9" bestFit="1" customWidth="1"/>
    <col min="498" max="498" width="10" bestFit="1" customWidth="1"/>
    <col min="499" max="500" width="10.109375" bestFit="1" customWidth="1"/>
    <col min="501" max="501" width="9" bestFit="1" customWidth="1"/>
    <col min="502" max="502" width="10" bestFit="1" customWidth="1"/>
    <col min="503" max="503" width="9" bestFit="1" customWidth="1"/>
    <col min="504" max="504" width="10" bestFit="1" customWidth="1"/>
    <col min="505" max="505" width="9" bestFit="1" customWidth="1"/>
    <col min="506" max="506" width="10" bestFit="1" customWidth="1"/>
    <col min="507" max="507" width="9" bestFit="1" customWidth="1"/>
    <col min="508" max="508" width="10" bestFit="1" customWidth="1"/>
    <col min="509" max="510" width="11.33203125" bestFit="1" customWidth="1"/>
    <col min="511" max="511" width="7.88671875" bestFit="1" customWidth="1"/>
    <col min="512" max="512" width="10" bestFit="1" customWidth="1"/>
    <col min="513" max="514" width="9" bestFit="1" customWidth="1"/>
    <col min="515" max="515" width="10" bestFit="1" customWidth="1"/>
    <col min="516" max="517" width="10.109375" bestFit="1" customWidth="1"/>
    <col min="518" max="518" width="9" bestFit="1" customWidth="1"/>
    <col min="519" max="519" width="10" bestFit="1" customWidth="1"/>
    <col min="520" max="521" width="10.109375" bestFit="1" customWidth="1"/>
    <col min="522" max="522" width="7.88671875" bestFit="1" customWidth="1"/>
    <col min="523" max="523" width="10" bestFit="1" customWidth="1"/>
    <col min="524" max="524" width="7.88671875" bestFit="1" customWidth="1"/>
    <col min="525" max="525" width="10" bestFit="1" customWidth="1"/>
    <col min="526" max="526" width="9" bestFit="1" customWidth="1"/>
    <col min="527" max="527" width="10" bestFit="1" customWidth="1"/>
    <col min="528" max="529" width="11.33203125" bestFit="1" customWidth="1"/>
    <col min="530" max="530" width="9" bestFit="1" customWidth="1"/>
    <col min="531" max="531" width="10" bestFit="1" customWidth="1"/>
    <col min="532" max="532" width="7.88671875" bestFit="1" customWidth="1"/>
    <col min="533" max="533" width="10" bestFit="1" customWidth="1"/>
    <col min="534" max="535" width="12.44140625" bestFit="1" customWidth="1"/>
    <col min="536" max="536" width="9" bestFit="1" customWidth="1"/>
    <col min="537" max="537" width="10" bestFit="1" customWidth="1"/>
    <col min="538" max="538" width="9" bestFit="1" customWidth="1"/>
    <col min="539" max="539" width="10" bestFit="1" customWidth="1"/>
    <col min="540" max="540" width="9" bestFit="1" customWidth="1"/>
    <col min="541" max="541" width="10" bestFit="1" customWidth="1"/>
    <col min="542" max="542" width="9" bestFit="1" customWidth="1"/>
    <col min="543" max="543" width="10" bestFit="1" customWidth="1"/>
    <col min="544" max="544" width="9" bestFit="1" customWidth="1"/>
    <col min="545" max="545" width="10" bestFit="1" customWidth="1"/>
    <col min="546" max="546" width="9" bestFit="1" customWidth="1"/>
    <col min="547" max="547" width="10" bestFit="1" customWidth="1"/>
    <col min="548" max="548" width="6.6640625" bestFit="1" customWidth="1"/>
    <col min="549" max="549" width="10" bestFit="1" customWidth="1"/>
    <col min="550" max="550" width="9" bestFit="1" customWidth="1"/>
    <col min="551" max="551" width="10" bestFit="1" customWidth="1"/>
    <col min="552" max="552" width="7.88671875" bestFit="1" customWidth="1"/>
    <col min="553" max="553" width="10" bestFit="1" customWidth="1"/>
    <col min="554" max="555" width="10.109375" bestFit="1" customWidth="1"/>
    <col min="556" max="556" width="7.88671875" bestFit="1" customWidth="1"/>
    <col min="557" max="557" width="10" bestFit="1" customWidth="1"/>
    <col min="558" max="558" width="9" bestFit="1" customWidth="1"/>
    <col min="559" max="559" width="10" bestFit="1" customWidth="1"/>
    <col min="560" max="560" width="9" bestFit="1" customWidth="1"/>
    <col min="561" max="561" width="7.88671875" bestFit="1" customWidth="1"/>
    <col min="562" max="562" width="10" bestFit="1" customWidth="1"/>
    <col min="563" max="563" width="7.88671875" bestFit="1" customWidth="1"/>
    <col min="564" max="564" width="10" bestFit="1" customWidth="1"/>
    <col min="565" max="565" width="7.88671875" bestFit="1" customWidth="1"/>
    <col min="566" max="566" width="10" bestFit="1" customWidth="1"/>
    <col min="567" max="567" width="9" bestFit="1" customWidth="1"/>
    <col min="568" max="568" width="10" bestFit="1" customWidth="1"/>
    <col min="569" max="569" width="9" bestFit="1" customWidth="1"/>
    <col min="570" max="570" width="10" bestFit="1" customWidth="1"/>
    <col min="571" max="571" width="7.88671875" bestFit="1" customWidth="1"/>
    <col min="572" max="572" width="10" bestFit="1" customWidth="1"/>
    <col min="573" max="573" width="7.88671875" bestFit="1" customWidth="1"/>
    <col min="574" max="574" width="10" bestFit="1" customWidth="1"/>
    <col min="575" max="576" width="11.33203125" bestFit="1" customWidth="1"/>
    <col min="577" max="577" width="9" bestFit="1" customWidth="1"/>
    <col min="578" max="578" width="10" bestFit="1" customWidth="1"/>
    <col min="579" max="580" width="11.33203125" bestFit="1" customWidth="1"/>
    <col min="581" max="581" width="9" bestFit="1" customWidth="1"/>
    <col min="582" max="582" width="10" bestFit="1" customWidth="1"/>
    <col min="583" max="583" width="9" bestFit="1" customWidth="1"/>
    <col min="584" max="584" width="10" bestFit="1" customWidth="1"/>
    <col min="585" max="585" width="7.88671875" bestFit="1" customWidth="1"/>
    <col min="586" max="586" width="10" bestFit="1" customWidth="1"/>
    <col min="587" max="590" width="11.33203125" bestFit="1" customWidth="1"/>
    <col min="591" max="591" width="7.88671875" bestFit="1" customWidth="1"/>
    <col min="592" max="592" width="10" bestFit="1" customWidth="1"/>
    <col min="593" max="593" width="9" bestFit="1" customWidth="1"/>
    <col min="594" max="594" width="10" bestFit="1" customWidth="1"/>
    <col min="595" max="595" width="7.88671875" bestFit="1" customWidth="1"/>
    <col min="596" max="596" width="10" bestFit="1" customWidth="1"/>
    <col min="597" max="597" width="9" bestFit="1" customWidth="1"/>
    <col min="598" max="598" width="10" bestFit="1" customWidth="1"/>
    <col min="599" max="600" width="11.33203125" bestFit="1" customWidth="1"/>
    <col min="601" max="601" width="7.88671875" bestFit="1" customWidth="1"/>
    <col min="602" max="602" width="10" bestFit="1" customWidth="1"/>
    <col min="603" max="603" width="9" bestFit="1" customWidth="1"/>
    <col min="604" max="604" width="10" bestFit="1" customWidth="1"/>
    <col min="605" max="605" width="9" bestFit="1" customWidth="1"/>
    <col min="606" max="606" width="10" bestFit="1" customWidth="1"/>
    <col min="607" max="608" width="13.6640625" bestFit="1" customWidth="1"/>
    <col min="609" max="610" width="11.33203125" bestFit="1" customWidth="1"/>
    <col min="611" max="611" width="9" bestFit="1" customWidth="1"/>
    <col min="612" max="612" width="10" bestFit="1" customWidth="1"/>
    <col min="613" max="613" width="9" bestFit="1" customWidth="1"/>
    <col min="614" max="614" width="10" bestFit="1" customWidth="1"/>
    <col min="615" max="615" width="9" bestFit="1" customWidth="1"/>
    <col min="616" max="616" width="10" bestFit="1" customWidth="1"/>
    <col min="617" max="617" width="12.44140625" bestFit="1" customWidth="1"/>
    <col min="618" max="618" width="7.88671875" bestFit="1" customWidth="1"/>
    <col min="619" max="619" width="12.44140625" bestFit="1" customWidth="1"/>
    <col min="620" max="620" width="11.33203125" bestFit="1" customWidth="1"/>
    <col min="621" max="621" width="9" bestFit="1" customWidth="1"/>
    <col min="622" max="622" width="11.33203125" bestFit="1" customWidth="1"/>
    <col min="623" max="623" width="9" bestFit="1" customWidth="1"/>
    <col min="624" max="624" width="10" bestFit="1" customWidth="1"/>
    <col min="625" max="625" width="7.88671875" bestFit="1" customWidth="1"/>
    <col min="626" max="626" width="10" bestFit="1" customWidth="1"/>
    <col min="627" max="627" width="9" bestFit="1" customWidth="1"/>
    <col min="628" max="628" width="10" bestFit="1" customWidth="1"/>
    <col min="629" max="630" width="10.109375" bestFit="1" customWidth="1"/>
    <col min="631" max="631" width="9" bestFit="1" customWidth="1"/>
    <col min="632" max="632" width="10" bestFit="1" customWidth="1"/>
    <col min="633" max="634" width="12.44140625" bestFit="1" customWidth="1"/>
    <col min="635" max="635" width="9" bestFit="1" customWidth="1"/>
    <col min="636" max="636" width="10" bestFit="1" customWidth="1"/>
    <col min="637" max="637" width="9" bestFit="1" customWidth="1"/>
    <col min="638" max="638" width="10" bestFit="1" customWidth="1"/>
    <col min="639" max="640" width="12.44140625" bestFit="1" customWidth="1"/>
    <col min="641" max="642" width="13.6640625" bestFit="1" customWidth="1"/>
    <col min="643" max="643" width="7.88671875" bestFit="1" customWidth="1"/>
    <col min="644" max="644" width="10" bestFit="1" customWidth="1"/>
    <col min="645" max="650" width="12.44140625" bestFit="1" customWidth="1"/>
    <col min="651" max="651" width="9" bestFit="1" customWidth="1"/>
    <col min="652" max="652" width="10" bestFit="1" customWidth="1"/>
    <col min="653" max="653" width="7.88671875" bestFit="1" customWidth="1"/>
    <col min="654" max="654" width="10" bestFit="1" customWidth="1"/>
    <col min="655" max="656" width="12.44140625" bestFit="1" customWidth="1"/>
    <col min="657" max="657" width="7.88671875" bestFit="1" customWidth="1"/>
    <col min="658" max="658" width="10" bestFit="1" customWidth="1"/>
    <col min="659" max="659" width="7.88671875" bestFit="1" customWidth="1"/>
    <col min="660" max="660" width="10" bestFit="1" customWidth="1"/>
    <col min="661" max="661" width="9" bestFit="1" customWidth="1"/>
    <col min="662" max="662" width="10" bestFit="1" customWidth="1"/>
    <col min="663" max="663" width="9" bestFit="1" customWidth="1"/>
    <col min="664" max="664" width="10" bestFit="1" customWidth="1"/>
    <col min="665" max="666" width="10.109375" bestFit="1" customWidth="1"/>
    <col min="667" max="667" width="7.88671875" bestFit="1" customWidth="1"/>
    <col min="668" max="668" width="10" bestFit="1" customWidth="1"/>
    <col min="669" max="669" width="9" bestFit="1" customWidth="1"/>
    <col min="670" max="670" width="10" bestFit="1" customWidth="1"/>
    <col min="671" max="671" width="7.88671875" bestFit="1" customWidth="1"/>
    <col min="672" max="672" width="10" bestFit="1" customWidth="1"/>
    <col min="673" max="674" width="12.44140625" bestFit="1" customWidth="1"/>
    <col min="675" max="675" width="9" bestFit="1" customWidth="1"/>
    <col min="676" max="676" width="10" bestFit="1" customWidth="1"/>
    <col min="677" max="678" width="11.33203125" bestFit="1" customWidth="1"/>
    <col min="679" max="679" width="7.88671875" bestFit="1" customWidth="1"/>
    <col min="680" max="680" width="10" bestFit="1" customWidth="1"/>
    <col min="681" max="682" width="9" bestFit="1" customWidth="1"/>
    <col min="683" max="683" width="10" bestFit="1" customWidth="1"/>
    <col min="684" max="684" width="7.88671875" bestFit="1" customWidth="1"/>
    <col min="685" max="685" width="10" bestFit="1" customWidth="1"/>
    <col min="686" max="686" width="7.88671875" bestFit="1" customWidth="1"/>
    <col min="687" max="687" width="10" bestFit="1" customWidth="1"/>
    <col min="688" max="688" width="7.88671875" bestFit="1" customWidth="1"/>
    <col min="689" max="689" width="10" bestFit="1" customWidth="1"/>
    <col min="690" max="690" width="9" bestFit="1" customWidth="1"/>
    <col min="691" max="691" width="10" bestFit="1" customWidth="1"/>
    <col min="692" max="692" width="9" bestFit="1" customWidth="1"/>
    <col min="693" max="693" width="10" bestFit="1" customWidth="1"/>
    <col min="694" max="694" width="9" bestFit="1" customWidth="1"/>
    <col min="695" max="695" width="10" bestFit="1" customWidth="1"/>
    <col min="696" max="696" width="7.88671875" bestFit="1" customWidth="1"/>
    <col min="697" max="697" width="10" bestFit="1" customWidth="1"/>
    <col min="698" max="698" width="7.88671875" bestFit="1" customWidth="1"/>
    <col min="699" max="699" width="10" bestFit="1" customWidth="1"/>
    <col min="700" max="700" width="9" bestFit="1" customWidth="1"/>
    <col min="701" max="701" width="10" bestFit="1" customWidth="1"/>
    <col min="702" max="703" width="11.33203125" bestFit="1" customWidth="1"/>
    <col min="704" max="704" width="9" bestFit="1" customWidth="1"/>
    <col min="705" max="705" width="10" bestFit="1" customWidth="1"/>
    <col min="706" max="706" width="9" bestFit="1" customWidth="1"/>
    <col min="707" max="707" width="7.88671875" bestFit="1" customWidth="1"/>
    <col min="708" max="708" width="10" bestFit="1" customWidth="1"/>
    <col min="709" max="709" width="9" bestFit="1" customWidth="1"/>
    <col min="710" max="710" width="10" bestFit="1" customWidth="1"/>
    <col min="711" max="711" width="7.88671875" bestFit="1" customWidth="1"/>
    <col min="712" max="712" width="9" bestFit="1" customWidth="1"/>
    <col min="713" max="713" width="10" bestFit="1" customWidth="1"/>
    <col min="714" max="715" width="11.33203125" bestFit="1" customWidth="1"/>
    <col min="716" max="716" width="9" bestFit="1" customWidth="1"/>
    <col min="717" max="717" width="11.109375" bestFit="1" customWidth="1"/>
    <col min="718" max="718" width="7.88671875" bestFit="1" customWidth="1"/>
    <col min="719" max="719" width="11.109375" bestFit="1" customWidth="1"/>
    <col min="720" max="720" width="7.88671875" bestFit="1" customWidth="1"/>
    <col min="721" max="721" width="11.109375" bestFit="1" customWidth="1"/>
    <col min="722" max="722" width="9" bestFit="1" customWidth="1"/>
    <col min="723" max="723" width="11.109375" bestFit="1" customWidth="1"/>
    <col min="724" max="725" width="9" bestFit="1" customWidth="1"/>
    <col min="726" max="726" width="11.109375" bestFit="1" customWidth="1"/>
    <col min="727" max="728" width="11.33203125" bestFit="1" customWidth="1"/>
    <col min="729" max="729" width="7.88671875" bestFit="1" customWidth="1"/>
    <col min="730" max="730" width="11.109375" bestFit="1" customWidth="1"/>
    <col min="731" max="731" width="9" bestFit="1" customWidth="1"/>
    <col min="732" max="732" width="11.109375" bestFit="1" customWidth="1"/>
    <col min="733" max="733" width="9" bestFit="1" customWidth="1"/>
    <col min="734" max="734" width="11.109375" bestFit="1" customWidth="1"/>
    <col min="735" max="735" width="9" bestFit="1" customWidth="1"/>
    <col min="736" max="736" width="11.109375" bestFit="1" customWidth="1"/>
    <col min="737" max="738" width="11.33203125" bestFit="1" customWidth="1"/>
    <col min="739" max="739" width="7.88671875" bestFit="1" customWidth="1"/>
    <col min="740" max="740" width="11.109375" bestFit="1" customWidth="1"/>
    <col min="741" max="741" width="9" bestFit="1" customWidth="1"/>
    <col min="742" max="742" width="11.109375" bestFit="1" customWidth="1"/>
    <col min="743" max="743" width="7.88671875" bestFit="1" customWidth="1"/>
    <col min="744" max="744" width="11.109375" bestFit="1" customWidth="1"/>
    <col min="745" max="745" width="9" bestFit="1" customWidth="1"/>
    <col min="746" max="746" width="11.109375" bestFit="1" customWidth="1"/>
    <col min="747" max="747" width="9" bestFit="1" customWidth="1"/>
    <col min="748" max="748" width="11.109375" bestFit="1" customWidth="1"/>
    <col min="749" max="749" width="9" bestFit="1" customWidth="1"/>
    <col min="750" max="750" width="11.109375" bestFit="1" customWidth="1"/>
    <col min="751" max="751" width="7.88671875" bestFit="1" customWidth="1"/>
    <col min="752" max="752" width="11.109375" bestFit="1" customWidth="1"/>
    <col min="753" max="753" width="9" bestFit="1" customWidth="1"/>
    <col min="754" max="754" width="11.109375" bestFit="1" customWidth="1"/>
    <col min="755" max="755" width="9" bestFit="1" customWidth="1"/>
    <col min="756" max="756" width="11.109375" bestFit="1" customWidth="1"/>
    <col min="757" max="757" width="9" bestFit="1" customWidth="1"/>
    <col min="758" max="758" width="7.88671875" bestFit="1" customWidth="1"/>
    <col min="759" max="759" width="11.109375" bestFit="1" customWidth="1"/>
    <col min="760" max="760" width="9" bestFit="1" customWidth="1"/>
    <col min="761" max="761" width="11.109375" bestFit="1" customWidth="1"/>
    <col min="762" max="762" width="7.88671875" bestFit="1" customWidth="1"/>
    <col min="763" max="763" width="11.109375" bestFit="1" customWidth="1"/>
    <col min="764" max="764" width="9" bestFit="1" customWidth="1"/>
    <col min="765" max="765" width="7.88671875" bestFit="1" customWidth="1"/>
    <col min="766" max="766" width="11.109375" bestFit="1" customWidth="1"/>
    <col min="767" max="768" width="7.88671875" bestFit="1" customWidth="1"/>
    <col min="769" max="769" width="11.109375" bestFit="1" customWidth="1"/>
    <col min="770" max="770" width="9" bestFit="1" customWidth="1"/>
    <col min="771" max="771" width="11.109375" bestFit="1" customWidth="1"/>
    <col min="772" max="772" width="9" bestFit="1" customWidth="1"/>
    <col min="773" max="773" width="11.109375" bestFit="1" customWidth="1"/>
    <col min="774" max="774" width="9" bestFit="1" customWidth="1"/>
    <col min="775" max="775" width="11.109375" bestFit="1" customWidth="1"/>
    <col min="776" max="777" width="11.33203125" bestFit="1" customWidth="1"/>
    <col min="778" max="778" width="10.109375" bestFit="1" customWidth="1"/>
    <col min="779" max="779" width="11.109375" bestFit="1" customWidth="1"/>
    <col min="780" max="781" width="11.33203125" bestFit="1" customWidth="1"/>
    <col min="782" max="782" width="7.88671875" bestFit="1" customWidth="1"/>
    <col min="783" max="783" width="11.109375" bestFit="1" customWidth="1"/>
    <col min="784" max="784" width="9" bestFit="1" customWidth="1"/>
    <col min="785" max="785" width="11.109375" bestFit="1" customWidth="1"/>
    <col min="786" max="786" width="9" bestFit="1" customWidth="1"/>
    <col min="787" max="787" width="11.109375" bestFit="1" customWidth="1"/>
    <col min="788" max="788" width="10.109375" bestFit="1" customWidth="1"/>
    <col min="789" max="789" width="11.109375" bestFit="1" customWidth="1"/>
    <col min="790" max="790" width="9" bestFit="1" customWidth="1"/>
    <col min="791" max="791" width="11.109375" bestFit="1" customWidth="1"/>
    <col min="792" max="792" width="7.88671875" bestFit="1" customWidth="1"/>
    <col min="793" max="793" width="11.109375" bestFit="1" customWidth="1"/>
    <col min="794" max="794" width="9" bestFit="1" customWidth="1"/>
    <col min="795" max="795" width="11.109375" bestFit="1" customWidth="1"/>
    <col min="796" max="796" width="9" bestFit="1" customWidth="1"/>
    <col min="797" max="797" width="11.109375" bestFit="1" customWidth="1"/>
    <col min="798" max="798" width="9" bestFit="1" customWidth="1"/>
    <col min="799" max="799" width="11.109375" bestFit="1" customWidth="1"/>
    <col min="800" max="800" width="9" bestFit="1" customWidth="1"/>
    <col min="801" max="801" width="11.109375" bestFit="1" customWidth="1"/>
    <col min="802" max="802" width="9" bestFit="1" customWidth="1"/>
    <col min="803" max="803" width="11.109375" bestFit="1" customWidth="1"/>
    <col min="804" max="804" width="9" bestFit="1" customWidth="1"/>
    <col min="805" max="805" width="11.109375" bestFit="1" customWidth="1"/>
    <col min="806" max="806" width="9" bestFit="1" customWidth="1"/>
    <col min="807" max="807" width="11.109375" bestFit="1" customWidth="1"/>
    <col min="808" max="809" width="12.44140625" bestFit="1" customWidth="1"/>
    <col min="810" max="810" width="10.109375" bestFit="1" customWidth="1"/>
    <col min="811" max="811" width="11.109375" bestFit="1" customWidth="1"/>
    <col min="812" max="813" width="12.44140625" bestFit="1" customWidth="1"/>
    <col min="814" max="814" width="9" bestFit="1" customWidth="1"/>
    <col min="815" max="815" width="11.109375" bestFit="1" customWidth="1"/>
    <col min="816" max="816" width="9" bestFit="1" customWidth="1"/>
    <col min="817" max="817" width="11.109375" bestFit="1" customWidth="1"/>
    <col min="818" max="818" width="9" bestFit="1" customWidth="1"/>
    <col min="819" max="819" width="11.109375" bestFit="1" customWidth="1"/>
    <col min="820" max="821" width="11.33203125" bestFit="1" customWidth="1"/>
    <col min="822" max="822" width="9" bestFit="1" customWidth="1"/>
    <col min="823" max="823" width="11.109375" bestFit="1" customWidth="1"/>
    <col min="824" max="824" width="10.109375" bestFit="1" customWidth="1"/>
    <col min="825" max="825" width="11.109375" bestFit="1" customWidth="1"/>
    <col min="826" max="827" width="12.44140625" bestFit="1" customWidth="1"/>
    <col min="828" max="828" width="7.88671875" bestFit="1" customWidth="1"/>
    <col min="829" max="829" width="11.109375" bestFit="1" customWidth="1"/>
    <col min="830" max="830" width="9" bestFit="1" customWidth="1"/>
    <col min="831" max="831" width="11.109375" bestFit="1" customWidth="1"/>
    <col min="832" max="832" width="7.88671875" bestFit="1" customWidth="1"/>
    <col min="833" max="833" width="11.109375" bestFit="1" customWidth="1"/>
    <col min="834" max="834" width="9" bestFit="1" customWidth="1"/>
    <col min="835" max="835" width="11.109375" bestFit="1" customWidth="1"/>
    <col min="836" max="836" width="9" bestFit="1" customWidth="1"/>
    <col min="837" max="837" width="11.109375" bestFit="1" customWidth="1"/>
    <col min="838" max="843" width="12.44140625" bestFit="1" customWidth="1"/>
    <col min="844" max="844" width="7.88671875" bestFit="1" customWidth="1"/>
    <col min="845" max="845" width="11.109375" bestFit="1" customWidth="1"/>
    <col min="846" max="847" width="7.88671875" bestFit="1" customWidth="1"/>
    <col min="848" max="848" width="11.109375" bestFit="1" customWidth="1"/>
    <col min="849" max="850" width="9" bestFit="1" customWidth="1"/>
    <col min="851" max="851" width="11.109375" bestFit="1" customWidth="1"/>
    <col min="852" max="852" width="10.109375" bestFit="1" customWidth="1"/>
    <col min="853" max="853" width="11.109375" bestFit="1" customWidth="1"/>
    <col min="854" max="854" width="10.109375" bestFit="1" customWidth="1"/>
    <col min="855" max="855" width="11.109375" bestFit="1" customWidth="1"/>
    <col min="856" max="856" width="9" bestFit="1" customWidth="1"/>
    <col min="857" max="857" width="11.109375" bestFit="1" customWidth="1"/>
    <col min="858" max="858" width="9" bestFit="1" customWidth="1"/>
    <col min="859" max="859" width="11.109375" bestFit="1" customWidth="1"/>
    <col min="860" max="860" width="7.88671875" bestFit="1" customWidth="1"/>
    <col min="861" max="861" width="11.109375" bestFit="1" customWidth="1"/>
    <col min="862" max="862" width="7.88671875" bestFit="1" customWidth="1"/>
    <col min="863" max="863" width="11.109375" bestFit="1" customWidth="1"/>
    <col min="864" max="864" width="9" bestFit="1" customWidth="1"/>
    <col min="865" max="865" width="11.109375" bestFit="1" customWidth="1"/>
    <col min="866" max="866" width="9" bestFit="1" customWidth="1"/>
    <col min="867" max="867" width="11.109375" bestFit="1" customWidth="1"/>
    <col min="868" max="868" width="9" bestFit="1" customWidth="1"/>
    <col min="869" max="869" width="11.109375" bestFit="1" customWidth="1"/>
    <col min="870" max="870" width="9" bestFit="1" customWidth="1"/>
    <col min="871" max="871" width="11.109375" bestFit="1" customWidth="1"/>
    <col min="872" max="872" width="7.88671875" bestFit="1" customWidth="1"/>
    <col min="873" max="873" width="11.109375" bestFit="1" customWidth="1"/>
    <col min="874" max="874" width="7.88671875" bestFit="1" customWidth="1"/>
    <col min="875" max="875" width="11.109375" bestFit="1" customWidth="1"/>
    <col min="876" max="876" width="11.33203125" bestFit="1" customWidth="1"/>
    <col min="877" max="877" width="7.88671875" bestFit="1" customWidth="1"/>
    <col min="878" max="878" width="11.33203125" bestFit="1" customWidth="1"/>
    <col min="879" max="879" width="9" bestFit="1" customWidth="1"/>
    <col min="880" max="880" width="11.109375" bestFit="1" customWidth="1"/>
    <col min="881" max="881" width="10.109375" bestFit="1" customWidth="1"/>
    <col min="882" max="882" width="9" bestFit="1" customWidth="1"/>
    <col min="883" max="883" width="11.109375" bestFit="1" customWidth="1"/>
    <col min="884" max="884" width="9" bestFit="1" customWidth="1"/>
    <col min="885" max="885" width="11.109375" bestFit="1" customWidth="1"/>
    <col min="886" max="886" width="9" bestFit="1" customWidth="1"/>
    <col min="887" max="887" width="11.109375" bestFit="1" customWidth="1"/>
    <col min="888" max="888" width="9" bestFit="1" customWidth="1"/>
    <col min="889" max="889" width="11.109375" bestFit="1" customWidth="1"/>
    <col min="890" max="890" width="9" bestFit="1" customWidth="1"/>
    <col min="891" max="891" width="11.109375" bestFit="1" customWidth="1"/>
    <col min="892" max="892" width="10.109375" bestFit="1" customWidth="1"/>
    <col min="893" max="893" width="11.109375" bestFit="1" customWidth="1"/>
    <col min="894" max="894" width="7.88671875" bestFit="1" customWidth="1"/>
    <col min="895" max="895" width="11.109375" bestFit="1" customWidth="1"/>
    <col min="896" max="896" width="7.88671875" bestFit="1" customWidth="1"/>
    <col min="897" max="897" width="11.109375" bestFit="1" customWidth="1"/>
    <col min="898" max="898" width="10.109375" bestFit="1" customWidth="1"/>
    <col min="899" max="899" width="11.109375" bestFit="1" customWidth="1"/>
    <col min="900" max="900" width="7.88671875" bestFit="1" customWidth="1"/>
    <col min="901" max="901" width="11.109375" bestFit="1" customWidth="1"/>
    <col min="902" max="903" width="11.33203125" bestFit="1" customWidth="1"/>
    <col min="904" max="904" width="9" bestFit="1" customWidth="1"/>
    <col min="905" max="905" width="11.109375" bestFit="1" customWidth="1"/>
    <col min="906" max="906" width="9" bestFit="1" customWidth="1"/>
    <col min="907" max="907" width="11.109375" bestFit="1" customWidth="1"/>
    <col min="908" max="908" width="9" bestFit="1" customWidth="1"/>
    <col min="909" max="909" width="11.109375" bestFit="1" customWidth="1"/>
    <col min="910" max="910" width="9" bestFit="1" customWidth="1"/>
    <col min="911" max="911" width="11.109375" bestFit="1" customWidth="1"/>
    <col min="912" max="912" width="7.88671875" bestFit="1" customWidth="1"/>
    <col min="913" max="913" width="11.109375" bestFit="1" customWidth="1"/>
    <col min="914" max="914" width="10.109375" bestFit="1" customWidth="1"/>
    <col min="915" max="915" width="11.109375" bestFit="1" customWidth="1"/>
    <col min="916" max="916" width="9" bestFit="1" customWidth="1"/>
    <col min="917" max="917" width="10.109375" bestFit="1" customWidth="1"/>
    <col min="918" max="918" width="11.109375" bestFit="1" customWidth="1"/>
    <col min="919" max="919" width="9" bestFit="1" customWidth="1"/>
    <col min="920" max="920" width="11.109375" bestFit="1" customWidth="1"/>
    <col min="921" max="921" width="9" bestFit="1" customWidth="1"/>
    <col min="922" max="922" width="11.109375" bestFit="1" customWidth="1"/>
    <col min="923" max="923" width="10.109375" bestFit="1" customWidth="1"/>
    <col min="924" max="924" width="11.109375" bestFit="1" customWidth="1"/>
    <col min="925" max="925" width="9" bestFit="1" customWidth="1"/>
    <col min="926" max="926" width="11.109375" bestFit="1" customWidth="1"/>
    <col min="927" max="927" width="9" bestFit="1" customWidth="1"/>
    <col min="928" max="928" width="11.109375" bestFit="1" customWidth="1"/>
    <col min="929" max="929" width="9" bestFit="1" customWidth="1"/>
    <col min="930" max="930" width="11.109375" bestFit="1" customWidth="1"/>
    <col min="931" max="931" width="7.88671875" bestFit="1" customWidth="1"/>
    <col min="932" max="932" width="11.109375" bestFit="1" customWidth="1"/>
    <col min="933" max="933" width="7.88671875" bestFit="1" customWidth="1"/>
    <col min="934" max="934" width="11.109375" bestFit="1" customWidth="1"/>
    <col min="935" max="935" width="9" bestFit="1" customWidth="1"/>
    <col min="936" max="936" width="11.109375" bestFit="1" customWidth="1"/>
    <col min="937" max="937" width="9" bestFit="1" customWidth="1"/>
    <col min="938" max="938" width="11.109375" bestFit="1" customWidth="1"/>
    <col min="939" max="939" width="9" bestFit="1" customWidth="1"/>
    <col min="940" max="940" width="11.109375" bestFit="1" customWidth="1"/>
    <col min="941" max="942" width="9" bestFit="1" customWidth="1"/>
    <col min="943" max="943" width="11.109375" bestFit="1" customWidth="1"/>
    <col min="944" max="944" width="9" bestFit="1" customWidth="1"/>
    <col min="945" max="945" width="11.109375" bestFit="1" customWidth="1"/>
    <col min="946" max="946" width="9" bestFit="1" customWidth="1"/>
    <col min="947" max="947" width="7.88671875" bestFit="1" customWidth="1"/>
    <col min="948" max="948" width="11.109375" bestFit="1" customWidth="1"/>
    <col min="949" max="949" width="9" bestFit="1" customWidth="1"/>
    <col min="950" max="950" width="11.109375" bestFit="1" customWidth="1"/>
    <col min="951" max="951" width="9" bestFit="1" customWidth="1"/>
    <col min="952" max="952" width="11.109375" bestFit="1" customWidth="1"/>
    <col min="953" max="953" width="9" bestFit="1" customWidth="1"/>
    <col min="954" max="954" width="11.109375" bestFit="1" customWidth="1"/>
    <col min="955" max="955" width="9" bestFit="1" customWidth="1"/>
    <col min="956" max="956" width="11.109375" bestFit="1" customWidth="1"/>
    <col min="957" max="957" width="7.88671875" bestFit="1" customWidth="1"/>
    <col min="958" max="958" width="11.109375" bestFit="1" customWidth="1"/>
    <col min="959" max="959" width="9" bestFit="1" customWidth="1"/>
    <col min="960" max="960" width="11.109375" bestFit="1" customWidth="1"/>
    <col min="961" max="961" width="9" bestFit="1" customWidth="1"/>
    <col min="962" max="962" width="11.109375" bestFit="1" customWidth="1"/>
    <col min="963" max="963" width="9" bestFit="1" customWidth="1"/>
    <col min="964" max="964" width="7.88671875" bestFit="1" customWidth="1"/>
    <col min="965" max="965" width="11.109375" bestFit="1" customWidth="1"/>
    <col min="966" max="968" width="11.33203125" bestFit="1" customWidth="1"/>
    <col min="969" max="969" width="9" bestFit="1" customWidth="1"/>
    <col min="970" max="970" width="11.33203125" bestFit="1" customWidth="1"/>
    <col min="971" max="971" width="9" bestFit="1" customWidth="1"/>
    <col min="972" max="972" width="11.109375" bestFit="1" customWidth="1"/>
    <col min="973" max="973" width="9" bestFit="1" customWidth="1"/>
    <col min="974" max="977" width="11.33203125" bestFit="1" customWidth="1"/>
    <col min="978" max="978" width="10.109375" bestFit="1" customWidth="1"/>
    <col min="979" max="979" width="9" bestFit="1" customWidth="1"/>
    <col min="980" max="980" width="11.109375" bestFit="1" customWidth="1"/>
    <col min="981" max="982" width="9" bestFit="1" customWidth="1"/>
    <col min="983" max="983" width="11.109375" bestFit="1" customWidth="1"/>
    <col min="984" max="984" width="9" bestFit="1" customWidth="1"/>
    <col min="985" max="985" width="11.109375" bestFit="1" customWidth="1"/>
    <col min="986" max="986" width="7.88671875" bestFit="1" customWidth="1"/>
    <col min="987" max="987" width="11.109375" bestFit="1" customWidth="1"/>
    <col min="988" max="988" width="7.5546875" bestFit="1" customWidth="1"/>
    <col min="989" max="989" width="11.109375" bestFit="1" customWidth="1"/>
    <col min="990" max="990" width="9" bestFit="1" customWidth="1"/>
    <col min="991" max="991" width="11.109375" bestFit="1" customWidth="1"/>
    <col min="992" max="992" width="9" bestFit="1" customWidth="1"/>
    <col min="993" max="993" width="11.109375" bestFit="1" customWidth="1"/>
    <col min="994" max="994" width="9" bestFit="1" customWidth="1"/>
    <col min="995" max="995" width="11.109375" bestFit="1" customWidth="1"/>
    <col min="996" max="996" width="9" bestFit="1" customWidth="1"/>
    <col min="997" max="997" width="7.88671875" bestFit="1" customWidth="1"/>
    <col min="998" max="998" width="11.109375" bestFit="1" customWidth="1"/>
    <col min="999" max="999" width="9" bestFit="1" customWidth="1"/>
    <col min="1000" max="1000" width="11.109375" bestFit="1" customWidth="1"/>
    <col min="1001" max="1002" width="12.44140625" bestFit="1" customWidth="1"/>
    <col min="1003" max="1003" width="9" bestFit="1" customWidth="1"/>
    <col min="1004" max="1004" width="11.109375" bestFit="1" customWidth="1"/>
    <col min="1005" max="1005" width="10.109375" bestFit="1" customWidth="1"/>
    <col min="1006" max="1006" width="11.109375" bestFit="1" customWidth="1"/>
    <col min="1007" max="1007" width="9" bestFit="1" customWidth="1"/>
    <col min="1008" max="1009" width="11.33203125" bestFit="1" customWidth="1"/>
    <col min="1010" max="1010" width="10.109375" bestFit="1" customWidth="1"/>
    <col min="1011" max="1011" width="11.109375" bestFit="1" customWidth="1"/>
    <col min="1012" max="1012" width="9" bestFit="1" customWidth="1"/>
    <col min="1013" max="1013" width="11.109375" bestFit="1" customWidth="1"/>
    <col min="1014" max="1014" width="7.88671875" bestFit="1" customWidth="1"/>
    <col min="1015" max="1015" width="11.109375" bestFit="1" customWidth="1"/>
    <col min="1016" max="1016" width="9" bestFit="1" customWidth="1"/>
    <col min="1017" max="1017" width="11.109375" bestFit="1" customWidth="1"/>
    <col min="1018" max="1019" width="11.33203125" bestFit="1" customWidth="1"/>
    <col min="1020" max="1020" width="9" bestFit="1" customWidth="1"/>
    <col min="1021" max="1021" width="11.109375" bestFit="1" customWidth="1"/>
    <col min="1022" max="1022" width="9" bestFit="1" customWidth="1"/>
    <col min="1023" max="1023" width="11.109375" bestFit="1" customWidth="1"/>
    <col min="1024" max="1024" width="9" bestFit="1" customWidth="1"/>
    <col min="1025" max="1025" width="11.109375" bestFit="1" customWidth="1"/>
    <col min="1026" max="1026" width="9" bestFit="1" customWidth="1"/>
    <col min="1027" max="1027" width="11.109375" bestFit="1" customWidth="1"/>
    <col min="1028" max="1028" width="9" bestFit="1" customWidth="1"/>
    <col min="1029" max="1029" width="11.109375" bestFit="1" customWidth="1"/>
    <col min="1030" max="1031" width="11.33203125" bestFit="1" customWidth="1"/>
    <col min="1032" max="1032" width="7.88671875" bestFit="1" customWidth="1"/>
    <col min="1033" max="1033" width="11.109375" bestFit="1" customWidth="1"/>
    <col min="1034" max="1034" width="9" bestFit="1" customWidth="1"/>
    <col min="1035" max="1035" width="11.109375" bestFit="1" customWidth="1"/>
    <col min="1036" max="1036" width="7.88671875" bestFit="1" customWidth="1"/>
    <col min="1037" max="1037" width="11.109375" customWidth="1"/>
    <col min="1038" max="1038" width="9" bestFit="1" customWidth="1"/>
    <col min="1039" max="1039" width="11.109375" bestFit="1" customWidth="1"/>
    <col min="1040" max="1040" width="9" bestFit="1" customWidth="1"/>
    <col min="1041" max="1041" width="11.109375" bestFit="1" customWidth="1"/>
    <col min="1042" max="1042" width="7.88671875" bestFit="1" customWidth="1"/>
    <col min="1043" max="1043" width="11.109375" bestFit="1" customWidth="1"/>
    <col min="1044" max="1044" width="9" bestFit="1" customWidth="1"/>
    <col min="1045" max="1045" width="11.109375" bestFit="1" customWidth="1"/>
    <col min="1046" max="1046" width="9" bestFit="1" customWidth="1"/>
    <col min="1047" max="1047" width="11.109375" bestFit="1" customWidth="1"/>
    <col min="1048" max="1048" width="11.33203125" bestFit="1" customWidth="1"/>
    <col min="1049" max="1049" width="7.88671875" bestFit="1" customWidth="1"/>
    <col min="1050" max="1050" width="11.33203125" bestFit="1" customWidth="1"/>
    <col min="1051" max="1051" width="7.88671875" bestFit="1" customWidth="1"/>
    <col min="1052" max="1052" width="11.109375" bestFit="1" customWidth="1"/>
    <col min="1053" max="1053" width="9" bestFit="1" customWidth="1"/>
    <col min="1054" max="1054" width="11.109375" bestFit="1" customWidth="1"/>
    <col min="1055" max="1055" width="10.109375" bestFit="1" customWidth="1"/>
    <col min="1056" max="1056" width="11.109375" bestFit="1" customWidth="1"/>
    <col min="1057" max="1057" width="9" bestFit="1" customWidth="1"/>
    <col min="1058" max="1058" width="11.109375" bestFit="1" customWidth="1"/>
    <col min="1059" max="1059" width="7.88671875" bestFit="1" customWidth="1"/>
    <col min="1060" max="1060" width="9" bestFit="1" customWidth="1"/>
    <col min="1061" max="1061" width="11.109375" bestFit="1" customWidth="1"/>
    <col min="1062" max="1062" width="9" bestFit="1" customWidth="1"/>
    <col min="1063" max="1063" width="11.109375" bestFit="1" customWidth="1"/>
    <col min="1064" max="1064" width="7.88671875" bestFit="1" customWidth="1"/>
    <col min="1065" max="1065" width="11.109375" bestFit="1" customWidth="1"/>
    <col min="1066" max="1066" width="9" bestFit="1" customWidth="1"/>
    <col min="1067" max="1067" width="11.109375" bestFit="1" customWidth="1"/>
    <col min="1068" max="1068" width="9" bestFit="1" customWidth="1"/>
    <col min="1069" max="1069" width="11.109375" bestFit="1" customWidth="1"/>
    <col min="1070" max="1070" width="9" bestFit="1" customWidth="1"/>
    <col min="1071" max="1071" width="11.109375" bestFit="1" customWidth="1"/>
    <col min="1072" max="1072" width="9" bestFit="1" customWidth="1"/>
    <col min="1073" max="1073" width="11.109375" bestFit="1" customWidth="1"/>
    <col min="1074" max="1075" width="9" bestFit="1" customWidth="1"/>
    <col min="1076" max="1076" width="11.109375" bestFit="1" customWidth="1"/>
    <col min="1077" max="1077" width="7.88671875" bestFit="1" customWidth="1"/>
    <col min="1078" max="1078" width="11.109375" bestFit="1" customWidth="1"/>
    <col min="1079" max="1080" width="9" bestFit="1" customWidth="1"/>
    <col min="1081" max="1081" width="11.109375" bestFit="1" customWidth="1"/>
    <col min="1082" max="1082" width="7.88671875" bestFit="1" customWidth="1"/>
    <col min="1083" max="1083" width="11.109375" bestFit="1" customWidth="1"/>
    <col min="1084" max="1084" width="9" bestFit="1" customWidth="1"/>
    <col min="1085" max="1085" width="11.109375" bestFit="1" customWidth="1"/>
    <col min="1086" max="1086" width="9" bestFit="1" customWidth="1"/>
    <col min="1087" max="1087" width="11.109375" bestFit="1" customWidth="1"/>
    <col min="1088" max="1088" width="9" bestFit="1" customWidth="1"/>
    <col min="1089" max="1089" width="11.109375" bestFit="1" customWidth="1"/>
    <col min="1090" max="1091" width="9" bestFit="1" customWidth="1"/>
    <col min="1092" max="1092" width="11.109375" bestFit="1" customWidth="1"/>
    <col min="1093" max="1093" width="9" bestFit="1" customWidth="1"/>
    <col min="1094" max="1094" width="11.109375" bestFit="1" customWidth="1"/>
    <col min="1095" max="1095" width="7.88671875" bestFit="1" customWidth="1"/>
    <col min="1096" max="1096" width="11.109375" bestFit="1" customWidth="1"/>
    <col min="1097" max="1098" width="9" bestFit="1" customWidth="1"/>
    <col min="1099" max="1099" width="11.109375" bestFit="1" customWidth="1"/>
    <col min="1100" max="1100" width="9" bestFit="1" customWidth="1"/>
    <col min="1101" max="1101" width="11.109375" bestFit="1" customWidth="1"/>
    <col min="1102" max="1103" width="9" bestFit="1" customWidth="1"/>
    <col min="1104" max="1104" width="11.109375" bestFit="1" customWidth="1"/>
    <col min="1105" max="1105" width="9" bestFit="1" customWidth="1"/>
    <col min="1106" max="1106" width="11.109375" bestFit="1" customWidth="1"/>
    <col min="1107" max="1107" width="7.88671875" bestFit="1" customWidth="1"/>
    <col min="1108" max="1108" width="11.109375" bestFit="1" customWidth="1"/>
    <col min="1109" max="1109" width="9" bestFit="1" customWidth="1"/>
    <col min="1110" max="1110" width="11.109375" bestFit="1" customWidth="1"/>
    <col min="1111" max="1111" width="9" bestFit="1" customWidth="1"/>
    <col min="1112" max="1112" width="11.109375" bestFit="1" customWidth="1"/>
    <col min="1113" max="1113" width="7.88671875" bestFit="1" customWidth="1"/>
    <col min="1114" max="1114" width="11.109375" bestFit="1" customWidth="1"/>
    <col min="1115" max="1115" width="7.88671875" bestFit="1" customWidth="1"/>
    <col min="1116" max="1116" width="11.109375" bestFit="1" customWidth="1"/>
    <col min="1117" max="1117" width="9" bestFit="1" customWidth="1"/>
    <col min="1118" max="1118" width="11.109375" bestFit="1" customWidth="1"/>
    <col min="1119" max="1119" width="9" bestFit="1" customWidth="1"/>
    <col min="1120" max="1120" width="11.109375" bestFit="1" customWidth="1"/>
    <col min="1121" max="1121" width="7.88671875" bestFit="1" customWidth="1"/>
    <col min="1122" max="1122" width="11.109375" bestFit="1" customWidth="1"/>
    <col min="1123" max="1123" width="7.5546875" bestFit="1" customWidth="1"/>
    <col min="1124" max="1124" width="11.109375" bestFit="1" customWidth="1"/>
    <col min="1125" max="1125" width="7.88671875" bestFit="1" customWidth="1"/>
    <col min="1126" max="1126" width="11.109375" bestFit="1" customWidth="1"/>
    <col min="1127" max="1127" width="9" bestFit="1" customWidth="1"/>
    <col min="1128" max="1128" width="11.109375" bestFit="1" customWidth="1"/>
    <col min="1129" max="1129" width="9" bestFit="1" customWidth="1"/>
    <col min="1130" max="1130" width="11.109375" bestFit="1" customWidth="1"/>
    <col min="1131" max="1131" width="7.88671875" bestFit="1" customWidth="1"/>
    <col min="1132" max="1132" width="11.109375" bestFit="1" customWidth="1"/>
    <col min="1133" max="1133" width="7.88671875" bestFit="1" customWidth="1"/>
    <col min="1134" max="1134" width="11.109375" bestFit="1" customWidth="1"/>
    <col min="1135" max="1135" width="9" bestFit="1" customWidth="1"/>
    <col min="1136" max="1136" width="11.109375" bestFit="1" customWidth="1"/>
    <col min="1137" max="1137" width="9" bestFit="1" customWidth="1"/>
    <col min="1138" max="1138" width="11.109375" bestFit="1" customWidth="1"/>
    <col min="1139" max="1139" width="9" bestFit="1" customWidth="1"/>
    <col min="1140" max="1140" width="7.88671875" bestFit="1" customWidth="1"/>
    <col min="1141" max="1141" width="11.109375" bestFit="1" customWidth="1"/>
    <col min="1142" max="1142" width="9" bestFit="1" customWidth="1"/>
    <col min="1143" max="1143" width="11.109375" bestFit="1" customWidth="1"/>
    <col min="1144" max="1144" width="7.88671875" bestFit="1" customWidth="1"/>
    <col min="1145" max="1145" width="9" bestFit="1" customWidth="1"/>
    <col min="1146" max="1146" width="11.109375" bestFit="1" customWidth="1"/>
    <col min="1147" max="1147" width="9" bestFit="1" customWidth="1"/>
    <col min="1148" max="1148" width="11.109375" bestFit="1" customWidth="1"/>
    <col min="1149" max="1149" width="7.88671875" bestFit="1" customWidth="1"/>
    <col min="1150" max="1150" width="11.109375" bestFit="1" customWidth="1"/>
    <col min="1151" max="1151" width="9" bestFit="1" customWidth="1"/>
    <col min="1152" max="1152" width="7.88671875" bestFit="1" customWidth="1"/>
    <col min="1153" max="1153" width="11.109375" bestFit="1" customWidth="1"/>
    <col min="1154" max="1154" width="9" bestFit="1" customWidth="1"/>
    <col min="1155" max="1155" width="7.88671875" bestFit="1" customWidth="1"/>
    <col min="1156" max="1156" width="11.109375" bestFit="1" customWidth="1"/>
    <col min="1157" max="1157" width="9" bestFit="1" customWidth="1"/>
    <col min="1158" max="1158" width="11.109375" bestFit="1" customWidth="1"/>
    <col min="1159" max="1159" width="9" bestFit="1" customWidth="1"/>
    <col min="1160" max="1160" width="11.109375" bestFit="1" customWidth="1"/>
    <col min="1161" max="1161" width="9" bestFit="1" customWidth="1"/>
    <col min="1162" max="1162" width="7.88671875" bestFit="1" customWidth="1"/>
    <col min="1163" max="1163" width="11.109375" bestFit="1" customWidth="1"/>
    <col min="1164" max="1164" width="9" bestFit="1" customWidth="1"/>
    <col min="1165" max="1165" width="11.109375" bestFit="1" customWidth="1"/>
    <col min="1166" max="1167" width="9" bestFit="1" customWidth="1"/>
    <col min="1168" max="1168" width="11.109375" bestFit="1" customWidth="1"/>
    <col min="1169" max="1169" width="7.88671875" bestFit="1" customWidth="1"/>
    <col min="1170" max="1170" width="11.109375" bestFit="1" customWidth="1"/>
    <col min="1171" max="1171" width="9" bestFit="1" customWidth="1"/>
    <col min="1172" max="1172" width="11.109375" bestFit="1" customWidth="1"/>
    <col min="1173" max="1173" width="9" bestFit="1" customWidth="1"/>
    <col min="1174" max="1174" width="11.109375" bestFit="1" customWidth="1"/>
    <col min="1175" max="1175" width="9" bestFit="1" customWidth="1"/>
    <col min="1176" max="1176" width="11.109375" bestFit="1" customWidth="1"/>
    <col min="1177" max="1177" width="9" bestFit="1" customWidth="1"/>
    <col min="1178" max="1178" width="11.109375" bestFit="1" customWidth="1"/>
    <col min="1179" max="1179" width="9" bestFit="1" customWidth="1"/>
    <col min="1180" max="1180" width="11.109375" bestFit="1" customWidth="1"/>
    <col min="1181" max="1181" width="7.5546875" bestFit="1" customWidth="1"/>
    <col min="1182" max="1182" width="11.109375" bestFit="1" customWidth="1"/>
    <col min="1183" max="1183" width="9" bestFit="1" customWidth="1"/>
    <col min="1184" max="1184" width="11.109375" bestFit="1" customWidth="1"/>
    <col min="1185" max="1185" width="7.88671875" bestFit="1" customWidth="1"/>
    <col min="1186" max="1186" width="11.109375" bestFit="1" customWidth="1"/>
    <col min="1187" max="1187" width="7.88671875" bestFit="1" customWidth="1"/>
    <col min="1188" max="1188" width="11.109375" bestFit="1" customWidth="1"/>
    <col min="1189" max="1189" width="10.109375" bestFit="1" customWidth="1"/>
    <col min="1190" max="1190" width="11.109375" bestFit="1" customWidth="1"/>
    <col min="1191" max="1191" width="7.88671875" bestFit="1" customWidth="1"/>
    <col min="1192" max="1192" width="11.109375" bestFit="1" customWidth="1"/>
    <col min="1193" max="1193" width="9" bestFit="1" customWidth="1"/>
    <col min="1194" max="1194" width="11.109375" bestFit="1" customWidth="1"/>
    <col min="1195" max="1195" width="9" bestFit="1" customWidth="1"/>
    <col min="1196" max="1196" width="11.109375" bestFit="1" customWidth="1"/>
    <col min="1197" max="1197" width="9" bestFit="1" customWidth="1"/>
    <col min="1198" max="1198" width="11.109375" bestFit="1" customWidth="1"/>
    <col min="1199" max="1199" width="9" bestFit="1" customWidth="1"/>
    <col min="1200" max="1200" width="11.109375" bestFit="1" customWidth="1"/>
    <col min="1201" max="1201" width="9" bestFit="1" customWidth="1"/>
    <col min="1202" max="1202" width="11.109375" bestFit="1" customWidth="1"/>
    <col min="1203" max="1203" width="9" bestFit="1" customWidth="1"/>
    <col min="1204" max="1204" width="11.109375" bestFit="1" customWidth="1"/>
    <col min="1205" max="1206" width="9" bestFit="1" customWidth="1"/>
    <col min="1207" max="1207" width="11.109375" bestFit="1" customWidth="1"/>
    <col min="1208" max="1208" width="9" bestFit="1" customWidth="1"/>
    <col min="1209" max="1209" width="7.88671875" bestFit="1" customWidth="1"/>
    <col min="1210" max="1210" width="11.109375" bestFit="1" customWidth="1"/>
    <col min="1211" max="1212" width="9" bestFit="1" customWidth="1"/>
    <col min="1213" max="1213" width="11.109375" bestFit="1" customWidth="1"/>
    <col min="1214" max="1214" width="9" bestFit="1" customWidth="1"/>
    <col min="1215" max="1215" width="11.109375" bestFit="1" customWidth="1"/>
    <col min="1216" max="1216" width="7.88671875" bestFit="1" customWidth="1"/>
    <col min="1217" max="1217" width="11.109375" bestFit="1" customWidth="1"/>
    <col min="1218" max="1218" width="9" bestFit="1" customWidth="1"/>
    <col min="1219" max="1219" width="11.109375" bestFit="1" customWidth="1"/>
    <col min="1220" max="1221" width="11.33203125" bestFit="1" customWidth="1"/>
    <col min="1222" max="1223" width="9" bestFit="1" customWidth="1"/>
    <col min="1224" max="1224" width="11.109375" bestFit="1" customWidth="1"/>
    <col min="1225" max="1225" width="9" bestFit="1" customWidth="1"/>
    <col min="1226" max="1226" width="11.109375" bestFit="1" customWidth="1"/>
    <col min="1227" max="1228" width="9" bestFit="1" customWidth="1"/>
    <col min="1229" max="1229" width="11.109375" bestFit="1" customWidth="1"/>
    <col min="1230" max="1231" width="9" bestFit="1" customWidth="1"/>
    <col min="1232" max="1232" width="11.109375" bestFit="1" customWidth="1"/>
    <col min="1233" max="1233" width="10.109375" bestFit="1" customWidth="1"/>
    <col min="1234" max="1234" width="11.109375" bestFit="1" customWidth="1"/>
    <col min="1235" max="1235" width="9" bestFit="1" customWidth="1"/>
    <col min="1236" max="1236" width="11.109375" bestFit="1" customWidth="1"/>
    <col min="1237" max="1237" width="7.88671875" bestFit="1" customWidth="1"/>
    <col min="1238" max="1238" width="11.109375" bestFit="1" customWidth="1"/>
    <col min="1239" max="1242" width="11.33203125" bestFit="1" customWidth="1"/>
    <col min="1243" max="1243" width="9" bestFit="1" customWidth="1"/>
    <col min="1244" max="1244" width="11.109375" bestFit="1" customWidth="1"/>
    <col min="1245" max="1245" width="7.88671875" bestFit="1" customWidth="1"/>
    <col min="1246" max="1246" width="11.109375" bestFit="1" customWidth="1"/>
    <col min="1247" max="1248" width="12.44140625" bestFit="1" customWidth="1"/>
    <col min="1249" max="1249" width="7.88671875" bestFit="1" customWidth="1"/>
    <col min="1250" max="1250" width="11.109375" bestFit="1" customWidth="1"/>
    <col min="1251" max="1251" width="9" bestFit="1" customWidth="1"/>
    <col min="1252" max="1252" width="11.109375" bestFit="1" customWidth="1"/>
    <col min="1253" max="1253" width="7.88671875" bestFit="1" customWidth="1"/>
    <col min="1254" max="1254" width="11.109375" bestFit="1" customWidth="1"/>
    <col min="1255" max="1255" width="10.109375" bestFit="1" customWidth="1"/>
    <col min="1256" max="1256" width="11.109375" bestFit="1" customWidth="1"/>
    <col min="1257" max="1257" width="7.88671875" bestFit="1" customWidth="1"/>
    <col min="1258" max="1258" width="11.109375" bestFit="1" customWidth="1"/>
    <col min="1259" max="1259" width="10.109375" bestFit="1" customWidth="1"/>
    <col min="1260" max="1260" width="11.109375" bestFit="1" customWidth="1"/>
    <col min="1261" max="1261" width="10.109375" bestFit="1" customWidth="1"/>
    <col min="1262" max="1262" width="11.109375" bestFit="1" customWidth="1"/>
    <col min="1263" max="1263" width="7.88671875" bestFit="1" customWidth="1"/>
    <col min="1264" max="1264" width="11.109375" bestFit="1" customWidth="1"/>
    <col min="1265" max="1265" width="9" bestFit="1" customWidth="1"/>
    <col min="1266" max="1266" width="11.109375" bestFit="1" customWidth="1"/>
    <col min="1267" max="1268" width="12.44140625" bestFit="1" customWidth="1"/>
    <col min="1269" max="1269" width="10.109375" bestFit="1" customWidth="1"/>
    <col min="1270" max="1270" width="11.109375" bestFit="1" customWidth="1"/>
    <col min="1271" max="1272" width="9" bestFit="1" customWidth="1"/>
    <col min="1273" max="1273" width="11.109375" bestFit="1" customWidth="1"/>
    <col min="1274" max="1274" width="7.88671875" bestFit="1" customWidth="1"/>
    <col min="1275" max="1275" width="11.109375" bestFit="1" customWidth="1"/>
    <col min="1276" max="1276" width="7.88671875" bestFit="1" customWidth="1"/>
    <col min="1277" max="1277" width="11.109375" bestFit="1" customWidth="1"/>
    <col min="1278" max="1281" width="11.33203125" bestFit="1" customWidth="1"/>
    <col min="1282" max="1282" width="9" bestFit="1" customWidth="1"/>
    <col min="1283" max="1283" width="11.109375" bestFit="1" customWidth="1"/>
    <col min="1284" max="1285" width="11.33203125" bestFit="1" customWidth="1"/>
    <col min="1286" max="1286" width="7.88671875" bestFit="1" customWidth="1"/>
    <col min="1287" max="1287" width="11.109375" bestFit="1" customWidth="1"/>
    <col min="1288" max="1288" width="7.88671875" bestFit="1" customWidth="1"/>
    <col min="1289" max="1289" width="11.109375" bestFit="1" customWidth="1"/>
    <col min="1290" max="1290" width="9" bestFit="1" customWidth="1"/>
    <col min="1291" max="1291" width="11.109375" bestFit="1" customWidth="1"/>
    <col min="1292" max="1292" width="7.88671875" bestFit="1" customWidth="1"/>
    <col min="1293" max="1293" width="11.109375" bestFit="1" customWidth="1"/>
    <col min="1294" max="1294" width="7.88671875" bestFit="1" customWidth="1"/>
    <col min="1295" max="1295" width="11.109375" bestFit="1" customWidth="1"/>
    <col min="1296" max="1297" width="12.44140625" bestFit="1" customWidth="1"/>
    <col min="1298" max="1298" width="7.88671875" bestFit="1" customWidth="1"/>
    <col min="1299" max="1299" width="11.109375" bestFit="1" customWidth="1"/>
    <col min="1300" max="1300" width="7.88671875" bestFit="1" customWidth="1"/>
    <col min="1301" max="1301" width="11.109375" bestFit="1" customWidth="1"/>
    <col min="1302" max="1302" width="7.88671875" bestFit="1" customWidth="1"/>
    <col min="1303" max="1303" width="11.109375" bestFit="1" customWidth="1"/>
    <col min="1304" max="1304" width="7.88671875" bestFit="1" customWidth="1"/>
    <col min="1305" max="1305" width="11.109375" bestFit="1" customWidth="1"/>
    <col min="1306" max="1306" width="9" bestFit="1" customWidth="1"/>
    <col min="1307" max="1307" width="11.109375" bestFit="1" customWidth="1"/>
    <col min="1308" max="1308" width="9" bestFit="1" customWidth="1"/>
    <col min="1309" max="1309" width="11.109375" bestFit="1" customWidth="1"/>
    <col min="1310" max="1310" width="9" bestFit="1" customWidth="1"/>
    <col min="1311" max="1311" width="11.109375" bestFit="1" customWidth="1"/>
    <col min="1312" max="1312" width="7.88671875" bestFit="1" customWidth="1"/>
    <col min="1313" max="1313" width="11.109375" bestFit="1" customWidth="1"/>
    <col min="1314" max="1314" width="9" bestFit="1" customWidth="1"/>
    <col min="1315" max="1315" width="11.109375" bestFit="1" customWidth="1"/>
    <col min="1316" max="1316" width="7.88671875" bestFit="1" customWidth="1"/>
    <col min="1317" max="1317" width="11.109375" bestFit="1" customWidth="1"/>
    <col min="1318" max="1318" width="7.88671875" bestFit="1" customWidth="1"/>
    <col min="1319" max="1319" width="11.109375" bestFit="1" customWidth="1"/>
    <col min="1320" max="1320" width="9" bestFit="1" customWidth="1"/>
    <col min="1321" max="1321" width="11.109375" bestFit="1" customWidth="1"/>
    <col min="1322" max="1322" width="7.88671875" bestFit="1" customWidth="1"/>
    <col min="1323" max="1323" width="11.109375" bestFit="1" customWidth="1"/>
    <col min="1324" max="1325" width="9" bestFit="1" customWidth="1"/>
    <col min="1326" max="1326" width="11.109375" bestFit="1" customWidth="1"/>
    <col min="1327" max="1327" width="7.88671875" bestFit="1" customWidth="1"/>
    <col min="1328" max="1328" width="11.109375" bestFit="1" customWidth="1"/>
    <col min="1329" max="1329" width="7.88671875" bestFit="1" customWidth="1"/>
    <col min="1330" max="1330" width="11.109375" bestFit="1" customWidth="1"/>
    <col min="1331" max="1331" width="10.109375" bestFit="1" customWidth="1"/>
    <col min="1332" max="1332" width="11.109375" bestFit="1" customWidth="1"/>
    <col min="1333" max="1333" width="9" bestFit="1" customWidth="1"/>
    <col min="1334" max="1334" width="11.109375" bestFit="1" customWidth="1"/>
    <col min="1335" max="1335" width="7.88671875" bestFit="1" customWidth="1"/>
    <col min="1336" max="1336" width="11.109375" bestFit="1" customWidth="1"/>
    <col min="1337" max="1337" width="7.88671875" bestFit="1" customWidth="1"/>
    <col min="1338" max="1338" width="11.109375" bestFit="1" customWidth="1"/>
    <col min="1339" max="1339" width="9" bestFit="1" customWidth="1"/>
    <col min="1340" max="1340" width="11.109375" bestFit="1" customWidth="1"/>
    <col min="1341" max="1341" width="7.88671875" bestFit="1" customWidth="1"/>
    <col min="1342" max="1342" width="11.109375" bestFit="1" customWidth="1"/>
    <col min="1343" max="1343" width="9" bestFit="1" customWidth="1"/>
    <col min="1344" max="1344" width="11.109375" bestFit="1" customWidth="1"/>
    <col min="1345" max="1345" width="9" bestFit="1" customWidth="1"/>
    <col min="1346" max="1346" width="11.109375" bestFit="1" customWidth="1"/>
    <col min="1347" max="1347" width="9" bestFit="1" customWidth="1"/>
    <col min="1348" max="1348" width="7.88671875" bestFit="1" customWidth="1"/>
    <col min="1349" max="1349" width="11.109375" bestFit="1" customWidth="1"/>
    <col min="1350" max="1350" width="9" bestFit="1" customWidth="1"/>
    <col min="1351" max="1351" width="10.109375" bestFit="1" customWidth="1"/>
    <col min="1352" max="1352" width="11.109375" bestFit="1" customWidth="1"/>
    <col min="1353" max="1353" width="7.88671875" bestFit="1" customWidth="1"/>
    <col min="1354" max="1354" width="11.109375" bestFit="1" customWidth="1"/>
    <col min="1355" max="1355" width="7.88671875" bestFit="1" customWidth="1"/>
    <col min="1356" max="1356" width="11.109375" bestFit="1" customWidth="1"/>
    <col min="1357" max="1358" width="9" bestFit="1" customWidth="1"/>
    <col min="1359" max="1359" width="11.109375" bestFit="1" customWidth="1"/>
    <col min="1360" max="1360" width="7.88671875" bestFit="1" customWidth="1"/>
    <col min="1361" max="1361" width="11.109375" bestFit="1" customWidth="1"/>
    <col min="1362" max="1362" width="9" bestFit="1" customWidth="1"/>
    <col min="1363" max="1363" width="11.109375" bestFit="1" customWidth="1"/>
    <col min="1364" max="1364" width="7.88671875" bestFit="1" customWidth="1"/>
    <col min="1365" max="1365" width="11.109375" bestFit="1" customWidth="1"/>
    <col min="1366" max="1366" width="9" bestFit="1" customWidth="1"/>
    <col min="1367" max="1367" width="11.109375" bestFit="1" customWidth="1"/>
    <col min="1368" max="1368" width="9" bestFit="1" customWidth="1"/>
    <col min="1369" max="1369" width="11.109375" bestFit="1" customWidth="1"/>
    <col min="1370" max="1370" width="9" bestFit="1" customWidth="1"/>
    <col min="1371" max="1371" width="7.88671875" bestFit="1" customWidth="1"/>
    <col min="1372" max="1372" width="11.109375" bestFit="1" customWidth="1"/>
    <col min="1373" max="1373" width="7.88671875" bestFit="1" customWidth="1"/>
    <col min="1374" max="1374" width="11.109375" bestFit="1" customWidth="1"/>
    <col min="1375" max="1375" width="9" bestFit="1" customWidth="1"/>
    <col min="1376" max="1376" width="7.88671875" bestFit="1" customWidth="1"/>
    <col min="1377" max="1377" width="11.109375" bestFit="1" customWidth="1"/>
    <col min="1378" max="1378" width="11.33203125" bestFit="1" customWidth="1"/>
    <col min="1379" max="1379" width="9" bestFit="1" customWidth="1"/>
    <col min="1380" max="1380" width="11.33203125" bestFit="1" customWidth="1"/>
    <col min="1381" max="1381" width="7.88671875" bestFit="1" customWidth="1"/>
    <col min="1382" max="1382" width="11.109375" bestFit="1" customWidth="1"/>
    <col min="1383" max="1383" width="7.88671875" bestFit="1" customWidth="1"/>
    <col min="1384" max="1384" width="11.109375" bestFit="1" customWidth="1"/>
    <col min="1385" max="1385" width="7.88671875" bestFit="1" customWidth="1"/>
    <col min="1386" max="1386" width="11.109375" bestFit="1" customWidth="1"/>
    <col min="1387" max="1387" width="9" bestFit="1" customWidth="1"/>
    <col min="1388" max="1388" width="11.109375" bestFit="1" customWidth="1"/>
    <col min="1389" max="1389" width="7.88671875" bestFit="1" customWidth="1"/>
    <col min="1390" max="1390" width="11.109375" bestFit="1" customWidth="1"/>
    <col min="1391" max="1391" width="9" bestFit="1" customWidth="1"/>
    <col min="1392" max="1392" width="11.109375" bestFit="1" customWidth="1"/>
    <col min="1393" max="1394" width="9" bestFit="1" customWidth="1"/>
    <col min="1395" max="1395" width="11.109375" bestFit="1" customWidth="1"/>
    <col min="1396" max="1397" width="12.44140625" bestFit="1" customWidth="1"/>
    <col min="1398" max="1398" width="9" bestFit="1" customWidth="1"/>
    <col min="1399" max="1399" width="11.109375" bestFit="1" customWidth="1"/>
    <col min="1400" max="1401" width="9" bestFit="1" customWidth="1"/>
    <col min="1402" max="1402" width="11.109375" bestFit="1" customWidth="1"/>
    <col min="1403" max="1403" width="9" bestFit="1" customWidth="1"/>
    <col min="1404" max="1404" width="11.109375" bestFit="1" customWidth="1"/>
    <col min="1405" max="1405" width="9" bestFit="1" customWidth="1"/>
    <col min="1406" max="1406" width="11.109375" bestFit="1" customWidth="1"/>
    <col min="1407" max="1407" width="9" bestFit="1" customWidth="1"/>
    <col min="1408" max="1408" width="11.109375" bestFit="1" customWidth="1"/>
    <col min="1409" max="1409" width="9" bestFit="1" customWidth="1"/>
    <col min="1410" max="1410" width="11.109375" bestFit="1" customWidth="1"/>
    <col min="1411" max="1411" width="10.109375" bestFit="1" customWidth="1"/>
    <col min="1412" max="1412" width="11.109375" bestFit="1" customWidth="1"/>
    <col min="1413" max="1413" width="9" bestFit="1" customWidth="1"/>
    <col min="1414" max="1414" width="11.109375" bestFit="1" customWidth="1"/>
    <col min="1415" max="1415" width="10.109375" bestFit="1" customWidth="1"/>
    <col min="1416" max="1416" width="11.109375" bestFit="1" customWidth="1"/>
    <col min="1417" max="1417" width="9" bestFit="1" customWidth="1"/>
    <col min="1418" max="1418" width="11.109375" bestFit="1" customWidth="1"/>
    <col min="1419" max="1419" width="10.109375" bestFit="1" customWidth="1"/>
    <col min="1420" max="1420" width="11.109375" bestFit="1" customWidth="1"/>
    <col min="1421" max="1421" width="9" bestFit="1" customWidth="1"/>
    <col min="1422" max="1422" width="11.109375" bestFit="1" customWidth="1"/>
    <col min="1423" max="1423" width="10.109375" bestFit="1" customWidth="1"/>
    <col min="1424" max="1424" width="11.109375" bestFit="1" customWidth="1"/>
    <col min="1425" max="1425" width="10.109375" bestFit="1" customWidth="1"/>
    <col min="1426" max="1426" width="11.109375" bestFit="1" customWidth="1"/>
    <col min="1427" max="1428" width="9" bestFit="1" customWidth="1"/>
    <col min="1429" max="1429" width="11.109375" bestFit="1" customWidth="1"/>
    <col min="1430" max="1430" width="10.109375" bestFit="1" customWidth="1"/>
    <col min="1431" max="1431" width="11.109375" bestFit="1" customWidth="1"/>
    <col min="1432" max="1432" width="9" bestFit="1" customWidth="1"/>
    <col min="1433" max="1433" width="11.109375" bestFit="1" customWidth="1"/>
    <col min="1434" max="1435" width="11.33203125" bestFit="1" customWidth="1"/>
    <col min="1436" max="1436" width="9" bestFit="1" customWidth="1"/>
    <col min="1437" max="1437" width="11.109375" bestFit="1" customWidth="1"/>
    <col min="1438" max="1438" width="9" bestFit="1" customWidth="1"/>
    <col min="1439" max="1439" width="11.109375" bestFit="1" customWidth="1"/>
    <col min="1440" max="1440" width="9" bestFit="1" customWidth="1"/>
    <col min="1441" max="1441" width="11.109375" bestFit="1" customWidth="1"/>
    <col min="1442" max="1442" width="9" bestFit="1" customWidth="1"/>
    <col min="1443" max="1443" width="11.109375" bestFit="1" customWidth="1"/>
    <col min="1444" max="1444" width="9" bestFit="1" customWidth="1"/>
    <col min="1445" max="1445" width="11.109375" bestFit="1" customWidth="1"/>
    <col min="1446" max="1446" width="9" bestFit="1" customWidth="1"/>
    <col min="1447" max="1447" width="7.88671875" bestFit="1" customWidth="1"/>
    <col min="1448" max="1448" width="11.109375" bestFit="1" customWidth="1"/>
    <col min="1449" max="1449" width="7.5546875" bestFit="1" customWidth="1"/>
    <col min="1450" max="1450" width="11.109375" bestFit="1" customWidth="1"/>
    <col min="1451" max="1451" width="7.88671875" bestFit="1" customWidth="1"/>
    <col min="1452" max="1452" width="11.109375" bestFit="1" customWidth="1"/>
    <col min="1453" max="1453" width="9" bestFit="1" customWidth="1"/>
    <col min="1454" max="1454" width="11.109375" bestFit="1" customWidth="1"/>
    <col min="1455" max="1455" width="10.109375" bestFit="1" customWidth="1"/>
    <col min="1456" max="1456" width="11.109375" bestFit="1" customWidth="1"/>
    <col min="1457" max="1457" width="9" bestFit="1" customWidth="1"/>
    <col min="1458" max="1458" width="11.109375" bestFit="1" customWidth="1"/>
    <col min="1459" max="1459" width="9" bestFit="1" customWidth="1"/>
    <col min="1460" max="1460" width="11.109375" bestFit="1" customWidth="1"/>
    <col min="1461" max="1461" width="9" bestFit="1" customWidth="1"/>
    <col min="1462" max="1462" width="11.109375" bestFit="1" customWidth="1"/>
    <col min="1463" max="1463" width="7.88671875" bestFit="1" customWidth="1"/>
    <col min="1464" max="1464" width="11.109375" bestFit="1" customWidth="1"/>
    <col min="1465" max="1465" width="9" bestFit="1" customWidth="1"/>
    <col min="1466" max="1466" width="11.109375" bestFit="1" customWidth="1"/>
    <col min="1467" max="1467" width="10.109375" bestFit="1" customWidth="1"/>
    <col min="1468" max="1468" width="11.109375" bestFit="1" customWidth="1"/>
    <col min="1469" max="1469" width="9" bestFit="1" customWidth="1"/>
    <col min="1470" max="1470" width="11.109375" bestFit="1" customWidth="1"/>
    <col min="1471" max="1471" width="9" bestFit="1" customWidth="1"/>
    <col min="1472" max="1472" width="7.88671875" bestFit="1" customWidth="1"/>
    <col min="1473" max="1473" width="11.109375" bestFit="1" customWidth="1"/>
    <col min="1474" max="1474" width="7.88671875" bestFit="1" customWidth="1"/>
    <col min="1475" max="1475" width="11.109375" bestFit="1" customWidth="1"/>
    <col min="1476" max="1476" width="7.88671875" bestFit="1" customWidth="1"/>
    <col min="1477" max="1477" width="11.109375" bestFit="1" customWidth="1"/>
    <col min="1478" max="1478" width="9" bestFit="1" customWidth="1"/>
    <col min="1479" max="1479" width="11.109375" bestFit="1" customWidth="1"/>
    <col min="1480" max="1480" width="9" bestFit="1" customWidth="1"/>
    <col min="1481" max="1481" width="11.109375" bestFit="1" customWidth="1"/>
    <col min="1482" max="1482" width="7.88671875" bestFit="1" customWidth="1"/>
    <col min="1483" max="1483" width="11.109375" bestFit="1" customWidth="1"/>
    <col min="1484" max="1484" width="7.88671875" bestFit="1" customWidth="1"/>
    <col min="1485" max="1485" width="11.109375" bestFit="1" customWidth="1"/>
    <col min="1486" max="1486" width="7.88671875" bestFit="1" customWidth="1"/>
    <col min="1487" max="1487" width="11.109375" bestFit="1" customWidth="1"/>
    <col min="1488" max="1488" width="9" bestFit="1" customWidth="1"/>
    <col min="1489" max="1489" width="11.109375" bestFit="1" customWidth="1"/>
    <col min="1490" max="1490" width="9" bestFit="1" customWidth="1"/>
    <col min="1491" max="1491" width="11.109375" bestFit="1" customWidth="1"/>
    <col min="1492" max="1492" width="7.88671875" bestFit="1" customWidth="1"/>
    <col min="1493" max="1493" width="11.109375" bestFit="1" customWidth="1"/>
    <col min="1494" max="1494" width="9" bestFit="1" customWidth="1"/>
    <col min="1495" max="1495" width="11.109375" bestFit="1" customWidth="1"/>
    <col min="1496" max="1496" width="9" bestFit="1" customWidth="1"/>
    <col min="1497" max="1497" width="11.109375" bestFit="1" customWidth="1"/>
    <col min="1498" max="1498" width="9" bestFit="1" customWidth="1"/>
    <col min="1499" max="1499" width="11.109375" bestFit="1" customWidth="1"/>
    <col min="1500" max="1500" width="7.88671875" bestFit="1" customWidth="1"/>
    <col min="1501" max="1501" width="11.109375" bestFit="1" customWidth="1"/>
    <col min="1502" max="1502" width="9" bestFit="1" customWidth="1"/>
    <col min="1503" max="1503" width="11.109375" bestFit="1" customWidth="1"/>
    <col min="1504" max="1504" width="7.88671875" bestFit="1" customWidth="1"/>
    <col min="1505" max="1505" width="11.109375" bestFit="1" customWidth="1"/>
    <col min="1506" max="1506" width="7.88671875" bestFit="1" customWidth="1"/>
    <col min="1507" max="1507" width="11.109375" bestFit="1" customWidth="1"/>
    <col min="1508" max="1508" width="9" bestFit="1" customWidth="1"/>
    <col min="1509" max="1509" width="11.109375" bestFit="1" customWidth="1"/>
    <col min="1510" max="1510" width="7.88671875" bestFit="1" customWidth="1"/>
    <col min="1511" max="1511" width="11.109375" bestFit="1" customWidth="1"/>
    <col min="1512" max="1512" width="7.88671875" bestFit="1" customWidth="1"/>
    <col min="1513" max="1513" width="11.109375" bestFit="1" customWidth="1"/>
    <col min="1514" max="1514" width="7.88671875" bestFit="1" customWidth="1"/>
    <col min="1515" max="1515" width="11.109375" bestFit="1" customWidth="1"/>
    <col min="1516" max="1516" width="9" bestFit="1" customWidth="1"/>
    <col min="1517" max="1517" width="11.109375" bestFit="1" customWidth="1"/>
    <col min="1518" max="1518" width="10.109375" bestFit="1" customWidth="1"/>
    <col min="1519" max="1519" width="11.109375" bestFit="1" customWidth="1"/>
    <col min="1520" max="1520" width="9" bestFit="1" customWidth="1"/>
    <col min="1521" max="1521" width="11.109375" bestFit="1" customWidth="1"/>
    <col min="1522" max="1522" width="7.88671875" bestFit="1" customWidth="1"/>
    <col min="1523" max="1523" width="11.109375" bestFit="1" customWidth="1"/>
    <col min="1524" max="1524" width="9" bestFit="1" customWidth="1"/>
    <col min="1525" max="1525" width="11.109375" bestFit="1" customWidth="1"/>
    <col min="1526" max="1526" width="7.88671875" bestFit="1" customWidth="1"/>
    <col min="1527" max="1527" width="11.109375" bestFit="1" customWidth="1"/>
    <col min="1528" max="1528" width="7.88671875" bestFit="1" customWidth="1"/>
    <col min="1529" max="1529" width="11.109375" bestFit="1" customWidth="1"/>
    <col min="1530" max="1530" width="7.5546875" bestFit="1" customWidth="1"/>
    <col min="1531" max="1531" width="11.109375" bestFit="1" customWidth="1"/>
    <col min="1532" max="1532" width="7.88671875" bestFit="1" customWidth="1"/>
    <col min="1533" max="1533" width="11.109375" bestFit="1" customWidth="1"/>
    <col min="1534" max="1534" width="9" bestFit="1" customWidth="1"/>
    <col min="1535" max="1535" width="11.109375" bestFit="1" customWidth="1"/>
    <col min="1536" max="1536" width="7.88671875" bestFit="1" customWidth="1"/>
    <col min="1537" max="1537" width="11.109375" bestFit="1" customWidth="1"/>
    <col min="1538" max="1538" width="7.88671875" bestFit="1" customWidth="1"/>
    <col min="1539" max="1539" width="11.109375" bestFit="1" customWidth="1"/>
    <col min="1540" max="1540" width="9" bestFit="1" customWidth="1"/>
    <col min="1541" max="1541" width="11.109375" bestFit="1" customWidth="1"/>
    <col min="1542" max="1542" width="9" bestFit="1" customWidth="1"/>
    <col min="1543" max="1543" width="11.109375" bestFit="1" customWidth="1"/>
    <col min="1544" max="1544" width="9" bestFit="1" customWidth="1"/>
    <col min="1545" max="1545" width="11.109375" bestFit="1" customWidth="1"/>
    <col min="1546" max="1546" width="9" bestFit="1" customWidth="1"/>
    <col min="1547" max="1547" width="11.109375" bestFit="1" customWidth="1"/>
    <col min="1548" max="1548" width="9" bestFit="1" customWidth="1"/>
    <col min="1549" max="1549" width="11.109375" bestFit="1" customWidth="1"/>
    <col min="1550" max="1550" width="7.88671875" bestFit="1" customWidth="1"/>
    <col min="1551" max="1551" width="11.109375" bestFit="1" customWidth="1"/>
    <col min="1552" max="1552" width="9" bestFit="1" customWidth="1"/>
    <col min="1553" max="1553" width="11.109375" bestFit="1" customWidth="1"/>
    <col min="1554" max="1554" width="9" bestFit="1" customWidth="1"/>
    <col min="1555" max="1555" width="11.109375" bestFit="1" customWidth="1"/>
    <col min="1556" max="1556" width="9" bestFit="1" customWidth="1"/>
    <col min="1557" max="1557" width="11.109375" bestFit="1" customWidth="1"/>
    <col min="1558" max="1558" width="7.88671875" bestFit="1" customWidth="1"/>
    <col min="1559" max="1559" width="11.109375" bestFit="1" customWidth="1"/>
    <col min="1560" max="1560" width="9" bestFit="1" customWidth="1"/>
    <col min="1561" max="1561" width="11.109375" bestFit="1" customWidth="1"/>
    <col min="1562" max="1562" width="9" bestFit="1" customWidth="1"/>
    <col min="1563" max="1563" width="11.109375" bestFit="1" customWidth="1"/>
    <col min="1564" max="1564" width="10.109375" bestFit="1" customWidth="1"/>
    <col min="1565" max="1565" width="11.109375" bestFit="1" customWidth="1"/>
    <col min="1566" max="1567" width="11.33203125" bestFit="1" customWidth="1"/>
    <col min="1568" max="1568" width="7.88671875" bestFit="1" customWidth="1"/>
    <col min="1569" max="1569" width="11.109375" bestFit="1" customWidth="1"/>
    <col min="1570" max="1570" width="9" bestFit="1" customWidth="1"/>
    <col min="1571" max="1571" width="11.109375" bestFit="1" customWidth="1"/>
    <col min="1572" max="1572" width="9" bestFit="1" customWidth="1"/>
    <col min="1573" max="1573" width="11.109375" bestFit="1" customWidth="1"/>
    <col min="1574" max="1574" width="9" bestFit="1" customWidth="1"/>
    <col min="1575" max="1575" width="11.109375" bestFit="1" customWidth="1"/>
    <col min="1576" max="1576" width="9" bestFit="1" customWidth="1"/>
    <col min="1577" max="1577" width="11.109375" bestFit="1" customWidth="1"/>
    <col min="1578" max="1578" width="9" bestFit="1" customWidth="1"/>
    <col min="1579" max="1579" width="11.109375" bestFit="1" customWidth="1"/>
    <col min="1580" max="1580" width="9" bestFit="1" customWidth="1"/>
    <col min="1581" max="1581" width="11.109375" bestFit="1" customWidth="1"/>
    <col min="1582" max="1582" width="9" bestFit="1" customWidth="1"/>
    <col min="1583" max="1583" width="11.109375" bestFit="1" customWidth="1"/>
    <col min="1584" max="1584" width="9" bestFit="1" customWidth="1"/>
    <col min="1585" max="1585" width="11.109375" bestFit="1" customWidth="1"/>
    <col min="1586" max="1586" width="9" bestFit="1" customWidth="1"/>
    <col min="1587" max="1587" width="11.109375" bestFit="1" customWidth="1"/>
    <col min="1588" max="1588" width="9" bestFit="1" customWidth="1"/>
    <col min="1589" max="1589" width="11.109375" bestFit="1" customWidth="1"/>
    <col min="1590" max="1591" width="11.33203125" bestFit="1" customWidth="1"/>
    <col min="1592" max="1592" width="9" bestFit="1" customWidth="1"/>
    <col min="1593" max="1593" width="11.109375" bestFit="1" customWidth="1"/>
    <col min="1594" max="1594" width="9" bestFit="1" customWidth="1"/>
    <col min="1595" max="1595" width="11.109375" bestFit="1" customWidth="1"/>
    <col min="1596" max="1596" width="9" bestFit="1" customWidth="1"/>
    <col min="1597" max="1597" width="11.109375" bestFit="1" customWidth="1"/>
    <col min="1598" max="1598" width="7.88671875" bestFit="1" customWidth="1"/>
    <col min="1599" max="1599" width="11.109375" bestFit="1" customWidth="1"/>
    <col min="1600" max="1600" width="9" bestFit="1" customWidth="1"/>
    <col min="1601" max="1601" width="11.109375" bestFit="1" customWidth="1"/>
    <col min="1602" max="1602" width="9" bestFit="1" customWidth="1"/>
    <col min="1603" max="1603" width="11.109375" bestFit="1" customWidth="1"/>
    <col min="1604" max="1604" width="9" bestFit="1" customWidth="1"/>
    <col min="1605" max="1605" width="11.109375" bestFit="1" customWidth="1"/>
    <col min="1606" max="1606" width="9" bestFit="1" customWidth="1"/>
    <col min="1607" max="1607" width="11.109375" bestFit="1" customWidth="1"/>
    <col min="1608" max="1608" width="9" bestFit="1" customWidth="1"/>
    <col min="1609" max="1609" width="11.109375" bestFit="1" customWidth="1"/>
    <col min="1610" max="1610" width="9" bestFit="1" customWidth="1"/>
    <col min="1611" max="1611" width="11.109375" bestFit="1" customWidth="1"/>
    <col min="1612" max="1612" width="9" bestFit="1" customWidth="1"/>
    <col min="1613" max="1613" width="11.109375" bestFit="1" customWidth="1"/>
    <col min="1614" max="1614" width="9" bestFit="1" customWidth="1"/>
    <col min="1615" max="1615" width="11.109375" bestFit="1" customWidth="1"/>
    <col min="1616" max="1617" width="9" bestFit="1" customWidth="1"/>
    <col min="1618" max="1618" width="11.109375" bestFit="1" customWidth="1"/>
    <col min="1619" max="1619" width="9" bestFit="1" customWidth="1"/>
    <col min="1620" max="1620" width="11.109375" bestFit="1" customWidth="1"/>
    <col min="1621" max="1621" width="9" bestFit="1" customWidth="1"/>
    <col min="1622" max="1622" width="11.109375" bestFit="1" customWidth="1"/>
    <col min="1623" max="1623" width="9" bestFit="1" customWidth="1"/>
    <col min="1624" max="1624" width="11.109375" bestFit="1" customWidth="1"/>
    <col min="1625" max="1625" width="7.88671875" bestFit="1" customWidth="1"/>
    <col min="1626" max="1626" width="11.109375" bestFit="1" customWidth="1"/>
    <col min="1627" max="1627" width="9" bestFit="1" customWidth="1"/>
    <col min="1628" max="1628" width="11.109375" bestFit="1" customWidth="1"/>
    <col min="1629" max="1629" width="9" bestFit="1" customWidth="1"/>
    <col min="1630" max="1630" width="11.109375" bestFit="1" customWidth="1"/>
    <col min="1631" max="1631" width="7.88671875" bestFit="1" customWidth="1"/>
    <col min="1632" max="1632" width="11.109375" bestFit="1" customWidth="1"/>
    <col min="1633" max="1633" width="7.88671875" bestFit="1" customWidth="1"/>
    <col min="1634" max="1634" width="11.109375" bestFit="1" customWidth="1"/>
    <col min="1635" max="1635" width="9" bestFit="1" customWidth="1"/>
    <col min="1636" max="1636" width="11.109375" bestFit="1" customWidth="1"/>
    <col min="1637" max="1637" width="7.88671875" bestFit="1" customWidth="1"/>
    <col min="1638" max="1638" width="11.109375" bestFit="1" customWidth="1"/>
    <col min="1639" max="1639" width="9" bestFit="1" customWidth="1"/>
    <col min="1640" max="1640" width="11.109375" bestFit="1" customWidth="1"/>
    <col min="1641" max="1642" width="9" bestFit="1" customWidth="1"/>
    <col min="1643" max="1643" width="11.109375" bestFit="1" customWidth="1"/>
    <col min="1644" max="1645" width="9" bestFit="1" customWidth="1"/>
    <col min="1646" max="1646" width="11.109375" bestFit="1" customWidth="1"/>
    <col min="1647" max="1647" width="7.88671875" bestFit="1" customWidth="1"/>
    <col min="1648" max="1648" width="11.109375" bestFit="1" customWidth="1"/>
    <col min="1649" max="1649" width="9" bestFit="1" customWidth="1"/>
    <col min="1650" max="1650" width="11.109375" bestFit="1" customWidth="1"/>
    <col min="1651" max="1651" width="9" bestFit="1" customWidth="1"/>
    <col min="1652" max="1652" width="11.109375" bestFit="1" customWidth="1"/>
    <col min="1653" max="1653" width="7.88671875" bestFit="1" customWidth="1"/>
    <col min="1654" max="1654" width="11.109375" bestFit="1" customWidth="1"/>
    <col min="1655" max="1655" width="7.88671875" bestFit="1" customWidth="1"/>
    <col min="1656" max="1656" width="11.109375" bestFit="1" customWidth="1"/>
    <col min="1657" max="1657" width="7.88671875" bestFit="1" customWidth="1"/>
    <col min="1658" max="1658" width="11.109375" bestFit="1" customWidth="1"/>
    <col min="1659" max="1659" width="7.88671875" bestFit="1" customWidth="1"/>
    <col min="1660" max="1660" width="11.109375" bestFit="1" customWidth="1"/>
    <col min="1661" max="1661" width="9" bestFit="1" customWidth="1"/>
    <col min="1662" max="1662" width="11.109375" bestFit="1" customWidth="1"/>
    <col min="1663" max="1664" width="11.33203125" bestFit="1" customWidth="1"/>
    <col min="1665" max="1665" width="9" bestFit="1" customWidth="1"/>
    <col min="1666" max="1666" width="11.109375" bestFit="1" customWidth="1"/>
    <col min="1667" max="1667" width="7.88671875" bestFit="1" customWidth="1"/>
    <col min="1668" max="1668" width="11.109375" bestFit="1" customWidth="1"/>
    <col min="1669" max="1672" width="11.33203125" bestFit="1" customWidth="1"/>
    <col min="1673" max="1673" width="9" bestFit="1" customWidth="1"/>
    <col min="1674" max="1674" width="11.109375" bestFit="1" customWidth="1"/>
    <col min="1675" max="1675" width="9" bestFit="1" customWidth="1"/>
    <col min="1676" max="1676" width="11.109375" bestFit="1" customWidth="1"/>
    <col min="1677" max="1677" width="7.88671875" bestFit="1" customWidth="1"/>
    <col min="1678" max="1678" width="11.109375" bestFit="1" customWidth="1"/>
    <col min="1679" max="1679" width="9" bestFit="1" customWidth="1"/>
    <col min="1680" max="1680" width="11.109375" bestFit="1" customWidth="1"/>
    <col min="1681" max="1681" width="9" bestFit="1" customWidth="1"/>
    <col min="1682" max="1682" width="11.109375" bestFit="1" customWidth="1"/>
    <col min="1683" max="1683" width="7.88671875" bestFit="1" customWidth="1"/>
    <col min="1684" max="1684" width="11.109375" bestFit="1" customWidth="1"/>
    <col min="1685" max="1685" width="10.109375" bestFit="1" customWidth="1"/>
    <col min="1686" max="1686" width="11.109375" bestFit="1" customWidth="1"/>
    <col min="1687" max="1687" width="10.109375" bestFit="1" customWidth="1"/>
    <col min="1688" max="1688" width="9" bestFit="1" customWidth="1"/>
    <col min="1689" max="1689" width="11.109375" bestFit="1" customWidth="1"/>
    <col min="1690" max="1690" width="9" bestFit="1" customWidth="1"/>
    <col min="1691" max="1691" width="11.109375" bestFit="1" customWidth="1"/>
    <col min="1692" max="1692" width="9" bestFit="1" customWidth="1"/>
    <col min="1693" max="1693" width="11.109375" bestFit="1" customWidth="1"/>
    <col min="1694" max="1694" width="9" bestFit="1" customWidth="1"/>
    <col min="1695" max="1695" width="11.109375" bestFit="1" customWidth="1"/>
    <col min="1696" max="1696" width="10.109375" bestFit="1" customWidth="1"/>
    <col min="1697" max="1697" width="11.109375" bestFit="1" customWidth="1"/>
    <col min="1698" max="1698" width="9" bestFit="1" customWidth="1"/>
    <col min="1699" max="1699" width="11.109375" bestFit="1" customWidth="1"/>
    <col min="1700" max="1700" width="10.109375" bestFit="1" customWidth="1"/>
    <col min="1701" max="1701" width="11.109375" bestFit="1" customWidth="1"/>
    <col min="1702" max="1702" width="10.109375" bestFit="1" customWidth="1"/>
    <col min="1703" max="1703" width="11.109375" bestFit="1" customWidth="1"/>
    <col min="1704" max="1704" width="9" bestFit="1" customWidth="1"/>
    <col min="1705" max="1705" width="11.109375" bestFit="1" customWidth="1"/>
    <col min="1706" max="1707" width="12.44140625" bestFit="1" customWidth="1"/>
    <col min="1708" max="1708" width="7.88671875" bestFit="1" customWidth="1"/>
    <col min="1709" max="1709" width="11.109375" bestFit="1" customWidth="1"/>
    <col min="1710" max="1710" width="9" bestFit="1" customWidth="1"/>
    <col min="1711" max="1711" width="11.109375" bestFit="1" customWidth="1"/>
    <col min="1712" max="1712" width="10.109375" bestFit="1" customWidth="1"/>
    <col min="1713" max="1713" width="11.109375" bestFit="1" customWidth="1"/>
    <col min="1714" max="1714" width="10.109375" bestFit="1" customWidth="1"/>
    <col min="1715" max="1715" width="11.109375" bestFit="1" customWidth="1"/>
    <col min="1716" max="1716" width="10.109375" bestFit="1" customWidth="1"/>
    <col min="1717" max="1717" width="11.109375" bestFit="1" customWidth="1"/>
    <col min="1718" max="1718" width="7.88671875" bestFit="1" customWidth="1"/>
    <col min="1719" max="1719" width="11.109375" bestFit="1" customWidth="1"/>
    <col min="1720" max="1721" width="11.33203125" bestFit="1" customWidth="1"/>
    <col min="1722" max="1722" width="9" bestFit="1" customWidth="1"/>
    <col min="1723" max="1723" width="11.109375" bestFit="1" customWidth="1"/>
    <col min="1724" max="1724" width="10.109375" bestFit="1" customWidth="1"/>
    <col min="1725" max="1725" width="11.109375" bestFit="1" customWidth="1"/>
    <col min="1726" max="1726" width="9" bestFit="1" customWidth="1"/>
    <col min="1727" max="1727" width="11.109375" bestFit="1" customWidth="1"/>
    <col min="1728" max="1728" width="10.109375" bestFit="1" customWidth="1"/>
    <col min="1729" max="1729" width="11.109375" bestFit="1" customWidth="1"/>
    <col min="1730" max="1730" width="7.88671875" bestFit="1" customWidth="1"/>
    <col min="1731" max="1731" width="11.109375" bestFit="1" customWidth="1"/>
    <col min="1732" max="1732" width="9" bestFit="1" customWidth="1"/>
    <col min="1733" max="1733" width="11.109375" bestFit="1" customWidth="1"/>
    <col min="1734" max="1734" width="10.109375" bestFit="1" customWidth="1"/>
    <col min="1735" max="1735" width="11.109375" bestFit="1" customWidth="1"/>
    <col min="1736" max="1736" width="7.88671875" bestFit="1" customWidth="1"/>
    <col min="1737" max="1737" width="11.109375" bestFit="1" customWidth="1"/>
    <col min="1738" max="1738" width="10.109375" bestFit="1" customWidth="1"/>
    <col min="1739" max="1739" width="11.109375" bestFit="1" customWidth="1"/>
    <col min="1740" max="1740" width="10.109375" bestFit="1" customWidth="1"/>
    <col min="1741" max="1741" width="11.109375" bestFit="1" customWidth="1"/>
    <col min="1742" max="1742" width="9" bestFit="1" customWidth="1"/>
    <col min="1743" max="1743" width="11.109375" bestFit="1" customWidth="1"/>
    <col min="1744" max="1744" width="9" bestFit="1" customWidth="1"/>
    <col min="1745" max="1745" width="11.109375" bestFit="1" customWidth="1"/>
    <col min="1746" max="1746" width="9" bestFit="1" customWidth="1"/>
    <col min="1747" max="1747" width="11.109375" bestFit="1" customWidth="1"/>
    <col min="1748" max="1748" width="9" bestFit="1" customWidth="1"/>
    <col min="1749" max="1749" width="11.109375" bestFit="1" customWidth="1"/>
    <col min="1750" max="1750" width="10.109375" bestFit="1" customWidth="1"/>
    <col min="1751" max="1751" width="11.109375" bestFit="1" customWidth="1"/>
    <col min="1752" max="1752" width="7.88671875" bestFit="1" customWidth="1"/>
    <col min="1753" max="1753" width="11.109375" bestFit="1" customWidth="1"/>
    <col min="1754" max="1754" width="10.109375" bestFit="1" customWidth="1"/>
    <col min="1755" max="1755" width="11.109375" bestFit="1" customWidth="1"/>
    <col min="1756" max="1756" width="10.109375" bestFit="1" customWidth="1"/>
    <col min="1757" max="1757" width="11.109375" bestFit="1" customWidth="1"/>
    <col min="1758" max="1759" width="12.44140625" bestFit="1" customWidth="1"/>
    <col min="1760" max="1760" width="10.109375" bestFit="1" customWidth="1"/>
    <col min="1761" max="1761" width="11.109375" bestFit="1" customWidth="1"/>
    <col min="1762" max="1762" width="10.109375" bestFit="1" customWidth="1"/>
    <col min="1763" max="1763" width="11.109375" bestFit="1" customWidth="1"/>
    <col min="1764" max="1764" width="10.109375" bestFit="1" customWidth="1"/>
    <col min="1765" max="1765" width="11.109375" bestFit="1" customWidth="1"/>
    <col min="1766" max="1766" width="10.109375" bestFit="1" customWidth="1"/>
    <col min="1767" max="1767" width="11.109375" bestFit="1" customWidth="1"/>
    <col min="1768" max="1768" width="9" bestFit="1" customWidth="1"/>
    <col min="1769" max="1769" width="11.109375" bestFit="1" customWidth="1"/>
    <col min="1770" max="1770" width="10.109375" bestFit="1" customWidth="1"/>
    <col min="1771" max="1771" width="11.109375" bestFit="1" customWidth="1"/>
    <col min="1772" max="1772" width="10.109375" bestFit="1" customWidth="1"/>
    <col min="1773" max="1773" width="11.109375" bestFit="1" customWidth="1"/>
    <col min="1774" max="1774" width="10.109375" bestFit="1" customWidth="1"/>
    <col min="1775" max="1775" width="11.109375" bestFit="1" customWidth="1"/>
    <col min="1776" max="1776" width="7.88671875" bestFit="1" customWidth="1"/>
    <col min="1777" max="1777" width="11.109375" bestFit="1" customWidth="1"/>
    <col min="1778" max="1778" width="9" bestFit="1" customWidth="1"/>
    <col min="1779" max="1779" width="11.109375" bestFit="1" customWidth="1"/>
    <col min="1780" max="1780" width="7.88671875" bestFit="1" customWidth="1"/>
    <col min="1781" max="1781" width="11.109375" bestFit="1" customWidth="1"/>
    <col min="1782" max="1782" width="9" bestFit="1" customWidth="1"/>
    <col min="1783" max="1783" width="11.109375" bestFit="1" customWidth="1"/>
    <col min="1784" max="1784" width="7.88671875" bestFit="1" customWidth="1"/>
    <col min="1785" max="1785" width="11.109375" bestFit="1" customWidth="1"/>
    <col min="1786" max="1786" width="9" bestFit="1" customWidth="1"/>
    <col min="1787" max="1787" width="11.109375" bestFit="1" customWidth="1"/>
    <col min="1788" max="1789" width="9" bestFit="1" customWidth="1"/>
    <col min="1790" max="1790" width="11.109375" bestFit="1" customWidth="1"/>
    <col min="1791" max="1791" width="7.88671875" bestFit="1" customWidth="1"/>
    <col min="1792" max="1792" width="11.109375" bestFit="1" customWidth="1"/>
    <col min="1793" max="1793" width="9" bestFit="1" customWidth="1"/>
    <col min="1794" max="1794" width="11.109375" bestFit="1" customWidth="1"/>
    <col min="1795" max="1795" width="9" bestFit="1" customWidth="1"/>
    <col min="1796" max="1796" width="11.109375" bestFit="1" customWidth="1"/>
    <col min="1797" max="1797" width="9" bestFit="1" customWidth="1"/>
    <col min="1798" max="1798" width="11.109375" bestFit="1" customWidth="1"/>
    <col min="1799" max="1800" width="9" bestFit="1" customWidth="1"/>
    <col min="1801" max="1801" width="11.109375" bestFit="1" customWidth="1"/>
    <col min="1802" max="1802" width="9" bestFit="1" customWidth="1"/>
    <col min="1803" max="1803" width="11.109375" bestFit="1" customWidth="1"/>
    <col min="1804" max="1804" width="9" bestFit="1" customWidth="1"/>
    <col min="1805" max="1805" width="11.109375" bestFit="1" customWidth="1"/>
    <col min="1806" max="1806" width="10.109375" bestFit="1" customWidth="1"/>
    <col min="1807" max="1807" width="11.109375" bestFit="1" customWidth="1"/>
    <col min="1808" max="1808" width="7.88671875" bestFit="1" customWidth="1"/>
    <col min="1809" max="1809" width="11.109375" bestFit="1" customWidth="1"/>
    <col min="1810" max="1810" width="9" bestFit="1" customWidth="1"/>
    <col min="1811" max="1811" width="11.109375" bestFit="1" customWidth="1"/>
    <col min="1812" max="1812" width="9" bestFit="1" customWidth="1"/>
    <col min="1813" max="1813" width="11.109375" bestFit="1" customWidth="1"/>
    <col min="1814" max="1814" width="7.88671875" bestFit="1" customWidth="1"/>
    <col min="1815" max="1815" width="11.109375" bestFit="1" customWidth="1"/>
    <col min="1816" max="1816" width="9" bestFit="1" customWidth="1"/>
    <col min="1817" max="1817" width="11.109375" bestFit="1" customWidth="1"/>
    <col min="1818" max="1818" width="9" bestFit="1" customWidth="1"/>
    <col min="1819" max="1819" width="11.109375" bestFit="1" customWidth="1"/>
    <col min="1820" max="1820" width="9" bestFit="1" customWidth="1"/>
    <col min="1821" max="1821" width="11.109375" bestFit="1" customWidth="1"/>
    <col min="1822" max="1822" width="9" bestFit="1" customWidth="1"/>
    <col min="1823" max="1823" width="11.109375" bestFit="1" customWidth="1"/>
    <col min="1824" max="1825" width="11.33203125" bestFit="1" customWidth="1"/>
    <col min="1826" max="1826" width="7.88671875" bestFit="1" customWidth="1"/>
    <col min="1827" max="1827" width="11.109375" bestFit="1" customWidth="1"/>
    <col min="1828" max="1828" width="7.88671875" bestFit="1" customWidth="1"/>
    <col min="1829" max="1829" width="11.109375" bestFit="1" customWidth="1"/>
    <col min="1830" max="1830" width="7.88671875" bestFit="1" customWidth="1"/>
    <col min="1831" max="1831" width="11.109375" bestFit="1" customWidth="1"/>
    <col min="1832" max="1832" width="7.88671875" bestFit="1" customWidth="1"/>
    <col min="1833" max="1833" width="11.109375" bestFit="1" customWidth="1"/>
    <col min="1834" max="1834" width="7.88671875" bestFit="1" customWidth="1"/>
    <col min="1835" max="1835" width="11.109375" bestFit="1" customWidth="1"/>
    <col min="1836" max="1836" width="7.5546875" bestFit="1" customWidth="1"/>
    <col min="1837" max="1837" width="11.109375" bestFit="1" customWidth="1"/>
    <col min="1838" max="1838" width="7.88671875" bestFit="1" customWidth="1"/>
    <col min="1839" max="1839" width="11.109375" bestFit="1" customWidth="1"/>
    <col min="1840" max="1840" width="9" bestFit="1" customWidth="1"/>
    <col min="1841" max="1841" width="11.109375" bestFit="1" customWidth="1"/>
    <col min="1842" max="1842" width="9" bestFit="1" customWidth="1"/>
    <col min="1843" max="1843" width="11.109375" bestFit="1" customWidth="1"/>
    <col min="1844" max="1844" width="7.88671875" bestFit="1" customWidth="1"/>
    <col min="1845" max="1845" width="11.109375" bestFit="1" customWidth="1"/>
    <col min="1846" max="1846" width="9" bestFit="1" customWidth="1"/>
    <col min="1847" max="1847" width="11.109375" bestFit="1" customWidth="1"/>
    <col min="1848" max="1848" width="9" bestFit="1" customWidth="1"/>
    <col min="1849" max="1849" width="11.109375" bestFit="1" customWidth="1"/>
    <col min="1850" max="1850" width="7.88671875" bestFit="1" customWidth="1"/>
    <col min="1851" max="1851" width="11.109375" bestFit="1" customWidth="1"/>
    <col min="1852" max="1852" width="10.109375" bestFit="1" customWidth="1"/>
    <col min="1853" max="1853" width="11.109375" bestFit="1" customWidth="1"/>
    <col min="1854" max="1854" width="7.5546875" bestFit="1" customWidth="1"/>
    <col min="1855" max="1855" width="11.109375" bestFit="1" customWidth="1"/>
    <col min="1856" max="1856" width="7.88671875" bestFit="1" customWidth="1"/>
    <col min="1857" max="1857" width="11.109375" bestFit="1" customWidth="1"/>
    <col min="1858" max="1858" width="9" bestFit="1" customWidth="1"/>
    <col min="1859" max="1859" width="11.109375" bestFit="1" customWidth="1"/>
    <col min="1860" max="1860" width="10.109375" bestFit="1" customWidth="1"/>
    <col min="1861" max="1861" width="11.109375" bestFit="1" customWidth="1"/>
    <col min="1862" max="1862" width="9" bestFit="1" customWidth="1"/>
    <col min="1863" max="1863" width="11.109375" bestFit="1" customWidth="1"/>
    <col min="1864" max="1865" width="9" bestFit="1" customWidth="1"/>
    <col min="1866" max="1866" width="11.109375" bestFit="1" customWidth="1"/>
    <col min="1867" max="1867" width="7.88671875" bestFit="1" customWidth="1"/>
    <col min="1868" max="1868" width="9" bestFit="1" customWidth="1"/>
    <col min="1869" max="1869" width="11.109375" bestFit="1" customWidth="1"/>
    <col min="1870" max="1870" width="9" bestFit="1" customWidth="1"/>
    <col min="1871" max="1871" width="11.109375" bestFit="1" customWidth="1"/>
    <col min="1872" max="1872" width="9" bestFit="1" customWidth="1"/>
    <col min="1873" max="1873" width="11.109375" bestFit="1" customWidth="1"/>
    <col min="1874" max="1874" width="7.88671875" bestFit="1" customWidth="1"/>
    <col min="1875" max="1875" width="11.109375" bestFit="1" customWidth="1"/>
    <col min="1876" max="1876" width="7.88671875" bestFit="1" customWidth="1"/>
    <col min="1877" max="1877" width="11.109375" bestFit="1" customWidth="1"/>
    <col min="1878" max="1878" width="9" bestFit="1" customWidth="1"/>
    <col min="1879" max="1879" width="11.109375" bestFit="1" customWidth="1"/>
    <col min="1880" max="1880" width="7.88671875" bestFit="1" customWidth="1"/>
    <col min="1881" max="1881" width="11.109375" bestFit="1" customWidth="1"/>
    <col min="1882" max="1882" width="9" bestFit="1" customWidth="1"/>
    <col min="1883" max="1883" width="11.109375" bestFit="1" customWidth="1"/>
    <col min="1884" max="1884" width="9" bestFit="1" customWidth="1"/>
    <col min="1885" max="1885" width="11.109375" bestFit="1" customWidth="1"/>
    <col min="1886" max="1887" width="11.33203125" bestFit="1" customWidth="1"/>
    <col min="1888" max="1888" width="7.88671875" bestFit="1" customWidth="1"/>
    <col min="1889" max="1889" width="11.109375" bestFit="1" customWidth="1"/>
    <col min="1890" max="1890" width="9" bestFit="1" customWidth="1"/>
    <col min="1891" max="1891" width="11.109375" bestFit="1" customWidth="1"/>
    <col min="1892" max="1892" width="7.5546875" bestFit="1" customWidth="1"/>
    <col min="1893" max="1893" width="11.109375" bestFit="1" customWidth="1"/>
    <col min="1894" max="1894" width="7.5546875" bestFit="1" customWidth="1"/>
    <col min="1895" max="1895" width="11.109375" bestFit="1" customWidth="1"/>
    <col min="1896" max="1896" width="7.88671875" bestFit="1" customWidth="1"/>
    <col min="1897" max="1897" width="11.109375" bestFit="1" customWidth="1"/>
    <col min="1898" max="1898" width="7.88671875" bestFit="1" customWidth="1"/>
    <col min="1899" max="1899" width="6.6640625" bestFit="1" customWidth="1"/>
    <col min="1900" max="1900" width="11.109375" bestFit="1" customWidth="1"/>
    <col min="1901" max="1901" width="9" bestFit="1" customWidth="1"/>
    <col min="1902" max="1902" width="11.109375" bestFit="1" customWidth="1"/>
    <col min="1903" max="1903" width="7.88671875" bestFit="1" customWidth="1"/>
    <col min="1904" max="1904" width="11.109375" bestFit="1" customWidth="1"/>
    <col min="1905" max="1905" width="10.109375" bestFit="1" customWidth="1"/>
    <col min="1906" max="1906" width="11.109375" bestFit="1" customWidth="1"/>
    <col min="1907" max="1907" width="7.88671875" bestFit="1" customWidth="1"/>
    <col min="1908" max="1908" width="11.109375" bestFit="1" customWidth="1"/>
    <col min="1909" max="1909" width="7.88671875" bestFit="1" customWidth="1"/>
    <col min="1910" max="1910" width="11.109375" bestFit="1" customWidth="1"/>
    <col min="1911" max="1911" width="9" bestFit="1" customWidth="1"/>
    <col min="1912" max="1912" width="11.109375" bestFit="1" customWidth="1"/>
    <col min="1913" max="1913" width="7.88671875" bestFit="1" customWidth="1"/>
    <col min="1914" max="1914" width="6.6640625" bestFit="1" customWidth="1"/>
    <col min="1915" max="1915" width="11.109375" bestFit="1" customWidth="1"/>
    <col min="1916" max="1916" width="9" bestFit="1" customWidth="1"/>
    <col min="1917" max="1917" width="11.109375" bestFit="1" customWidth="1"/>
    <col min="1918" max="1918" width="9" bestFit="1" customWidth="1"/>
    <col min="1919" max="1919" width="11.109375" bestFit="1" customWidth="1"/>
    <col min="1920" max="1920" width="7.88671875" bestFit="1" customWidth="1"/>
    <col min="1921" max="1921" width="11.109375" bestFit="1" customWidth="1"/>
    <col min="1922" max="1922" width="7.88671875" bestFit="1" customWidth="1"/>
    <col min="1923" max="1923" width="11.109375" bestFit="1" customWidth="1"/>
    <col min="1924" max="1924" width="7.88671875" bestFit="1" customWidth="1"/>
    <col min="1925" max="1925" width="11.109375" bestFit="1" customWidth="1"/>
    <col min="1926" max="1926" width="7.88671875" bestFit="1" customWidth="1"/>
    <col min="1927" max="1927" width="11.109375" bestFit="1" customWidth="1"/>
    <col min="1928" max="1928" width="9" bestFit="1" customWidth="1"/>
    <col min="1929" max="1929" width="11.109375" bestFit="1" customWidth="1"/>
    <col min="1930" max="1930" width="7.88671875" bestFit="1" customWidth="1"/>
    <col min="1931" max="1931" width="11.109375" bestFit="1" customWidth="1"/>
    <col min="1932" max="1932" width="9" bestFit="1" customWidth="1"/>
    <col min="1933" max="1933" width="11.109375" bestFit="1" customWidth="1"/>
    <col min="1934" max="1934" width="9" bestFit="1" customWidth="1"/>
    <col min="1935" max="1935" width="11.109375" bestFit="1" customWidth="1"/>
    <col min="1936" max="1936" width="9" bestFit="1" customWidth="1"/>
    <col min="1937" max="1937" width="11.109375" bestFit="1" customWidth="1"/>
    <col min="1938" max="1938" width="9" bestFit="1" customWidth="1"/>
    <col min="1939" max="1939" width="11.109375" bestFit="1" customWidth="1"/>
    <col min="1940" max="1940" width="9" bestFit="1" customWidth="1"/>
    <col min="1941" max="1941" width="11.109375" bestFit="1" customWidth="1"/>
    <col min="1942" max="1942" width="7.88671875" bestFit="1" customWidth="1"/>
    <col min="1943" max="1943" width="11.109375" bestFit="1" customWidth="1"/>
    <col min="1944" max="1944" width="7.5546875" bestFit="1" customWidth="1"/>
    <col min="1945" max="1945" width="11.109375" bestFit="1" customWidth="1"/>
    <col min="1946" max="1946" width="7.88671875" bestFit="1" customWidth="1"/>
    <col min="1947" max="1947" width="11.109375" bestFit="1" customWidth="1"/>
    <col min="1948" max="1948" width="7.88671875" bestFit="1" customWidth="1"/>
    <col min="1949" max="1949" width="11.109375" bestFit="1" customWidth="1"/>
    <col min="1950" max="1950" width="7.5546875" bestFit="1" customWidth="1"/>
    <col min="1951" max="1951" width="11.109375" bestFit="1" customWidth="1"/>
    <col min="1952" max="1952" width="7.88671875" bestFit="1" customWidth="1"/>
    <col min="1953" max="1953" width="11.109375" bestFit="1" customWidth="1"/>
    <col min="1954" max="1954" width="9" bestFit="1" customWidth="1"/>
    <col min="1955" max="1955" width="11.109375" bestFit="1" customWidth="1"/>
    <col min="1956" max="1956" width="9" bestFit="1" customWidth="1"/>
    <col min="1957" max="1957" width="11.109375" bestFit="1" customWidth="1"/>
    <col min="1958" max="1958" width="7.88671875" bestFit="1" customWidth="1"/>
    <col min="1959" max="1959" width="11.109375" bestFit="1" customWidth="1"/>
    <col min="1960" max="1960" width="9" bestFit="1" customWidth="1"/>
    <col min="1961" max="1961" width="11.109375" bestFit="1" customWidth="1"/>
    <col min="1962" max="1962" width="9" bestFit="1" customWidth="1"/>
    <col min="1963" max="1963" width="11.109375" bestFit="1" customWidth="1"/>
    <col min="1964" max="1964" width="9" bestFit="1" customWidth="1"/>
    <col min="1965" max="1965" width="11.109375" bestFit="1" customWidth="1"/>
    <col min="1966" max="1966" width="10.109375" bestFit="1" customWidth="1"/>
    <col min="1967" max="1967" width="11.109375" bestFit="1" customWidth="1"/>
    <col min="1968" max="1968" width="7.88671875" bestFit="1" customWidth="1"/>
    <col min="1969" max="1969" width="11.109375" bestFit="1" customWidth="1"/>
    <col min="1970" max="1970" width="9" bestFit="1" customWidth="1"/>
    <col min="1971" max="1971" width="11.109375" bestFit="1" customWidth="1"/>
    <col min="1972" max="1972" width="7.88671875" bestFit="1" customWidth="1"/>
    <col min="1973" max="1973" width="11.109375" bestFit="1" customWidth="1"/>
    <col min="1974" max="1974" width="9" bestFit="1" customWidth="1"/>
    <col min="1975" max="1976" width="11.33203125" bestFit="1" customWidth="1"/>
    <col min="1977" max="1977" width="9" bestFit="1" customWidth="1"/>
    <col min="1978" max="1979" width="11.33203125" bestFit="1" customWidth="1"/>
    <col min="1980" max="1980" width="10.109375" bestFit="1" customWidth="1"/>
    <col min="1981" max="1981" width="11.109375" bestFit="1" customWidth="1"/>
    <col min="1982" max="1982" width="7.88671875" bestFit="1" customWidth="1"/>
    <col min="1983" max="1983" width="11.109375" bestFit="1" customWidth="1"/>
    <col min="1984" max="1984" width="7.88671875" bestFit="1" customWidth="1"/>
    <col min="1985" max="1985" width="11.109375" bestFit="1" customWidth="1"/>
    <col min="1986" max="1986" width="9" bestFit="1" customWidth="1"/>
    <col min="1987" max="1987" width="11.109375" bestFit="1" customWidth="1"/>
    <col min="1988" max="1988" width="9" bestFit="1" customWidth="1"/>
    <col min="1989" max="1989" width="11.109375" bestFit="1" customWidth="1"/>
    <col min="1990" max="1990" width="9" bestFit="1" customWidth="1"/>
    <col min="1991" max="1991" width="11.109375" bestFit="1" customWidth="1"/>
    <col min="1992" max="1992" width="9" bestFit="1" customWidth="1"/>
    <col min="1993" max="1993" width="11.109375" bestFit="1" customWidth="1"/>
    <col min="1994" max="1994" width="7.88671875" bestFit="1" customWidth="1"/>
    <col min="1995" max="1995" width="11.109375" bestFit="1" customWidth="1"/>
    <col min="1996" max="1996" width="10.109375" bestFit="1" customWidth="1"/>
    <col min="1997" max="1997" width="11.109375" bestFit="1" customWidth="1"/>
    <col min="1998" max="1998" width="7.88671875" bestFit="1" customWidth="1"/>
    <col min="1999" max="1999" width="11.109375" bestFit="1" customWidth="1"/>
    <col min="2000" max="2000" width="9" bestFit="1" customWidth="1"/>
    <col min="2001" max="2001" width="11.109375" bestFit="1" customWidth="1"/>
    <col min="2002" max="2002" width="10.109375" bestFit="1" customWidth="1"/>
    <col min="2003" max="2003" width="11.109375" bestFit="1" customWidth="1"/>
    <col min="2004" max="2004" width="9" bestFit="1" customWidth="1"/>
    <col min="2005" max="2005" width="11.109375" bestFit="1" customWidth="1"/>
    <col min="2006" max="2006" width="9" bestFit="1" customWidth="1"/>
    <col min="2007" max="2007" width="11.109375" bestFit="1" customWidth="1"/>
    <col min="2008" max="2008" width="9" bestFit="1" customWidth="1"/>
    <col min="2009" max="2009" width="11.109375" bestFit="1" customWidth="1"/>
    <col min="2010" max="2010" width="7.88671875" bestFit="1" customWidth="1"/>
    <col min="2011" max="2011" width="11.109375" bestFit="1" customWidth="1"/>
    <col min="2012" max="2012" width="7.88671875" bestFit="1" customWidth="1"/>
    <col min="2013" max="2013" width="11.109375" bestFit="1" customWidth="1"/>
    <col min="2014" max="2014" width="7.88671875" bestFit="1" customWidth="1"/>
    <col min="2015" max="2015" width="11.109375" bestFit="1" customWidth="1"/>
    <col min="2016" max="2016" width="7.88671875" bestFit="1" customWidth="1"/>
    <col min="2017" max="2017" width="11.109375" bestFit="1" customWidth="1"/>
    <col min="2018" max="2018" width="9" bestFit="1" customWidth="1"/>
    <col min="2019" max="2019" width="11.109375" bestFit="1" customWidth="1"/>
    <col min="2020" max="2020" width="9" bestFit="1" customWidth="1"/>
    <col min="2021" max="2021" width="11.109375" bestFit="1" customWidth="1"/>
    <col min="2022" max="2022" width="9" bestFit="1" customWidth="1"/>
    <col min="2023" max="2023" width="11.109375" bestFit="1" customWidth="1"/>
    <col min="2024" max="2024" width="9" bestFit="1" customWidth="1"/>
    <col min="2025" max="2025" width="11.109375" bestFit="1" customWidth="1"/>
    <col min="2026" max="2026" width="9" bestFit="1" customWidth="1"/>
    <col min="2027" max="2027" width="11.109375" bestFit="1" customWidth="1"/>
    <col min="2028" max="2028" width="9" bestFit="1" customWidth="1"/>
    <col min="2029" max="2029" width="11.109375" bestFit="1" customWidth="1"/>
    <col min="2030" max="2030" width="9" bestFit="1" customWidth="1"/>
    <col min="2031" max="2031" width="11.109375" bestFit="1" customWidth="1"/>
    <col min="2032" max="2032" width="9" bestFit="1" customWidth="1"/>
    <col min="2033" max="2033" width="11.109375" bestFit="1" customWidth="1"/>
    <col min="2034" max="2034" width="9" bestFit="1" customWidth="1"/>
    <col min="2035" max="2035" width="11.109375" bestFit="1" customWidth="1"/>
    <col min="2036" max="2036" width="9" bestFit="1" customWidth="1"/>
    <col min="2037" max="2037" width="11.109375" bestFit="1" customWidth="1"/>
    <col min="2038" max="2038" width="9" bestFit="1" customWidth="1"/>
    <col min="2039" max="2039" width="11.109375" bestFit="1" customWidth="1"/>
    <col min="2040" max="2040" width="7.88671875" bestFit="1" customWidth="1"/>
    <col min="2041" max="2041" width="11.109375" bestFit="1" customWidth="1"/>
    <col min="2042" max="2042" width="9" bestFit="1" customWidth="1"/>
    <col min="2043" max="2043" width="11.109375" bestFit="1" customWidth="1"/>
    <col min="2044" max="2044" width="10.109375" bestFit="1" customWidth="1"/>
    <col min="2045" max="2045" width="11.109375" bestFit="1" customWidth="1"/>
    <col min="2046" max="2046" width="9" bestFit="1" customWidth="1"/>
    <col min="2047" max="2047" width="11.109375" bestFit="1" customWidth="1"/>
    <col min="2048" max="2049" width="7.88671875" bestFit="1" customWidth="1"/>
    <col min="2050" max="2050" width="11.109375" bestFit="1" customWidth="1"/>
    <col min="2051" max="2051" width="9" bestFit="1" customWidth="1"/>
    <col min="2052" max="2052" width="11.109375" bestFit="1" customWidth="1"/>
    <col min="2053" max="2053" width="9" bestFit="1" customWidth="1"/>
    <col min="2054" max="2054" width="11.109375" bestFit="1" customWidth="1"/>
    <col min="2055" max="2056" width="11.33203125" bestFit="1" customWidth="1"/>
    <col min="2057" max="2057" width="9" bestFit="1" customWidth="1"/>
    <col min="2058" max="2058" width="11.109375" bestFit="1" customWidth="1"/>
    <col min="2059" max="2060" width="7.88671875" bestFit="1" customWidth="1"/>
    <col min="2061" max="2061" width="11.109375" bestFit="1" customWidth="1"/>
    <col min="2062" max="2063" width="7.88671875" bestFit="1" customWidth="1"/>
    <col min="2064" max="2064" width="11.109375" bestFit="1" customWidth="1"/>
    <col min="2065" max="2065" width="9" bestFit="1" customWidth="1"/>
    <col min="2066" max="2066" width="11.109375" bestFit="1" customWidth="1"/>
    <col min="2067" max="2068" width="7.88671875" bestFit="1" customWidth="1"/>
    <col min="2069" max="2069" width="11.109375" bestFit="1" customWidth="1"/>
    <col min="2070" max="2071" width="7.88671875" bestFit="1" customWidth="1"/>
    <col min="2072" max="2072" width="11.109375" bestFit="1" customWidth="1"/>
    <col min="2073" max="2074" width="7.88671875" bestFit="1" customWidth="1"/>
    <col min="2075" max="2075" width="11.109375" bestFit="1" customWidth="1"/>
    <col min="2076" max="2076" width="9" bestFit="1" customWidth="1"/>
    <col min="2077" max="2077" width="11.109375" bestFit="1" customWidth="1"/>
    <col min="2078" max="2078" width="9" bestFit="1" customWidth="1"/>
    <col min="2079" max="2079" width="11.109375" bestFit="1" customWidth="1"/>
    <col min="2080" max="2081" width="7.88671875" bestFit="1" customWidth="1"/>
    <col min="2082" max="2082" width="11.109375" bestFit="1" customWidth="1"/>
    <col min="2083" max="2083" width="7.88671875" bestFit="1" customWidth="1"/>
    <col min="2084" max="2084" width="11.109375" bestFit="1" customWidth="1"/>
    <col min="2085" max="2086" width="7.88671875" bestFit="1" customWidth="1"/>
    <col min="2087" max="2087" width="11.109375" bestFit="1" customWidth="1"/>
    <col min="2088" max="2088" width="7.88671875" bestFit="1" customWidth="1"/>
    <col min="2089" max="2089" width="11.109375" bestFit="1" customWidth="1"/>
    <col min="2090" max="2090" width="9" bestFit="1" customWidth="1"/>
    <col min="2091" max="2091" width="11.109375" bestFit="1" customWidth="1"/>
    <col min="2092" max="2093" width="7.88671875" bestFit="1" customWidth="1"/>
    <col min="2094" max="2094" width="11.109375" bestFit="1" customWidth="1"/>
    <col min="2095" max="2096" width="7.88671875" bestFit="1" customWidth="1"/>
    <col min="2097" max="2097" width="11.109375" bestFit="1" customWidth="1"/>
    <col min="2098" max="2098" width="9" bestFit="1" customWidth="1"/>
    <col min="2099" max="2099" width="11.109375" bestFit="1" customWidth="1"/>
    <col min="2100" max="2100" width="9" bestFit="1" customWidth="1"/>
    <col min="2101" max="2101" width="11.109375" bestFit="1" customWidth="1"/>
    <col min="2102" max="2102" width="9" bestFit="1" customWidth="1"/>
    <col min="2103" max="2103" width="11.109375" bestFit="1" customWidth="1"/>
    <col min="2104" max="2104" width="9" bestFit="1" customWidth="1"/>
    <col min="2105" max="2105" width="11.109375" bestFit="1" customWidth="1"/>
    <col min="2106" max="2107" width="11.33203125" bestFit="1" customWidth="1"/>
    <col min="2108" max="2108" width="7.88671875" bestFit="1" customWidth="1"/>
    <col min="2109" max="2109" width="11.109375" bestFit="1" customWidth="1"/>
    <col min="2110" max="2110" width="9" bestFit="1" customWidth="1"/>
    <col min="2111" max="2111" width="11.109375" bestFit="1" customWidth="1"/>
    <col min="2112" max="2112" width="7.88671875" bestFit="1" customWidth="1"/>
    <col min="2113" max="2113" width="11.109375" bestFit="1" customWidth="1"/>
    <col min="2114" max="2115" width="9" bestFit="1" customWidth="1"/>
    <col min="2116" max="2116" width="11.109375" bestFit="1" customWidth="1"/>
    <col min="2117" max="2117" width="9" bestFit="1" customWidth="1"/>
    <col min="2118" max="2118" width="11.109375" bestFit="1" customWidth="1"/>
    <col min="2119" max="2120" width="9" bestFit="1" customWidth="1"/>
    <col min="2121" max="2121" width="11.109375" bestFit="1" customWidth="1"/>
    <col min="2122" max="2123" width="11.33203125" bestFit="1" customWidth="1"/>
    <col min="2124" max="2124" width="9" bestFit="1" customWidth="1"/>
    <col min="2125" max="2125" width="11.109375" bestFit="1" customWidth="1"/>
    <col min="2126" max="2126" width="7.88671875" bestFit="1" customWidth="1"/>
    <col min="2127" max="2127" width="11.109375" bestFit="1" customWidth="1"/>
    <col min="2128" max="2129" width="9" bestFit="1" customWidth="1"/>
    <col min="2130" max="2130" width="11.109375" bestFit="1" customWidth="1"/>
    <col min="2131" max="2131" width="9" bestFit="1" customWidth="1"/>
    <col min="2132" max="2132" width="11.109375" bestFit="1" customWidth="1"/>
    <col min="2133" max="2133" width="9" bestFit="1" customWidth="1"/>
    <col min="2134" max="2134" width="11.109375" bestFit="1" customWidth="1"/>
    <col min="2135" max="2135" width="9" bestFit="1" customWidth="1"/>
    <col min="2136" max="2136" width="11.109375" bestFit="1" customWidth="1"/>
    <col min="2137" max="2137" width="9" bestFit="1" customWidth="1"/>
    <col min="2138" max="2138" width="11.109375" bestFit="1" customWidth="1"/>
    <col min="2139" max="2139" width="7.88671875" bestFit="1" customWidth="1"/>
    <col min="2140" max="2140" width="11.109375" bestFit="1" customWidth="1"/>
    <col min="2141" max="2141" width="9" bestFit="1" customWidth="1"/>
    <col min="2142" max="2142" width="11.109375" bestFit="1" customWidth="1"/>
    <col min="2143" max="2143" width="9" bestFit="1" customWidth="1"/>
    <col min="2144" max="2144" width="11.109375" bestFit="1" customWidth="1"/>
    <col min="2145" max="2145" width="7.88671875" bestFit="1" customWidth="1"/>
    <col min="2146" max="2146" width="11.109375" bestFit="1" customWidth="1"/>
    <col min="2147" max="2148" width="11.33203125" bestFit="1" customWidth="1"/>
    <col min="2149" max="2149" width="7.88671875" bestFit="1" customWidth="1"/>
    <col min="2150" max="2150" width="11.109375" bestFit="1" customWidth="1"/>
    <col min="2151" max="2151" width="9" bestFit="1" customWidth="1"/>
    <col min="2152" max="2152" width="11.109375" bestFit="1" customWidth="1"/>
    <col min="2153" max="2153" width="9" bestFit="1" customWidth="1"/>
    <col min="2154" max="2154" width="11.109375" bestFit="1" customWidth="1"/>
    <col min="2155" max="2155" width="9" bestFit="1" customWidth="1"/>
    <col min="2156" max="2156" width="11.109375" bestFit="1" customWidth="1"/>
    <col min="2157" max="2157" width="10.109375" bestFit="1" customWidth="1"/>
    <col min="2158" max="2158" width="11.109375" bestFit="1" customWidth="1"/>
    <col min="2159" max="2159" width="9" bestFit="1" customWidth="1"/>
    <col min="2160" max="2160" width="11.109375" bestFit="1" customWidth="1"/>
    <col min="2161" max="2161" width="7.88671875" bestFit="1" customWidth="1"/>
    <col min="2162" max="2162" width="11.109375" bestFit="1" customWidth="1"/>
    <col min="2163" max="2163" width="7.5546875" bestFit="1" customWidth="1"/>
    <col min="2164" max="2164" width="11.109375" bestFit="1" customWidth="1"/>
    <col min="2165" max="2165" width="7.88671875" bestFit="1" customWidth="1"/>
    <col min="2166" max="2166" width="11.109375" bestFit="1" customWidth="1"/>
    <col min="2167" max="2167" width="9" bestFit="1" customWidth="1"/>
    <col min="2168" max="2168" width="11.109375" bestFit="1" customWidth="1"/>
    <col min="2169" max="2169" width="10.109375" bestFit="1" customWidth="1"/>
    <col min="2170" max="2170" width="11.109375" bestFit="1" customWidth="1"/>
    <col min="2171" max="2171" width="7.88671875" bestFit="1" customWidth="1"/>
    <col min="2172" max="2172" width="11.109375" bestFit="1" customWidth="1"/>
    <col min="2173" max="2173" width="9" bestFit="1" customWidth="1"/>
    <col min="2174" max="2174" width="11.109375" bestFit="1" customWidth="1"/>
    <col min="2175" max="2175" width="9" bestFit="1" customWidth="1"/>
    <col min="2176" max="2176" width="11.109375" bestFit="1" customWidth="1"/>
    <col min="2177" max="2177" width="7.88671875" bestFit="1" customWidth="1"/>
    <col min="2178" max="2178" width="11.109375" bestFit="1" customWidth="1"/>
    <col min="2179" max="2179" width="7.88671875" bestFit="1" customWidth="1"/>
    <col min="2180" max="2180" width="11.109375" bestFit="1" customWidth="1"/>
    <col min="2181" max="2181" width="7.88671875" bestFit="1" customWidth="1"/>
    <col min="2182" max="2182" width="11.109375" bestFit="1" customWidth="1"/>
    <col min="2183" max="2184" width="9" bestFit="1" customWidth="1"/>
    <col min="2185" max="2185" width="11.109375" bestFit="1" customWidth="1"/>
    <col min="2186" max="2186" width="7.88671875" bestFit="1" customWidth="1"/>
    <col min="2187" max="2187" width="11.109375" bestFit="1" customWidth="1"/>
    <col min="2188" max="2188" width="9" bestFit="1" customWidth="1"/>
    <col min="2189" max="2189" width="11.109375" bestFit="1" customWidth="1"/>
    <col min="2190" max="2190" width="10.109375" bestFit="1" customWidth="1"/>
    <col min="2191" max="2191" width="11.109375" bestFit="1" customWidth="1"/>
    <col min="2192" max="2192" width="7.88671875" bestFit="1" customWidth="1"/>
    <col min="2193" max="2193" width="11.109375" bestFit="1" customWidth="1"/>
    <col min="2194" max="2194" width="9" bestFit="1" customWidth="1"/>
    <col min="2195" max="2195" width="11.109375" bestFit="1" customWidth="1"/>
    <col min="2196" max="2197" width="7.88671875" bestFit="1" customWidth="1"/>
    <col min="2198" max="2198" width="11.109375" bestFit="1" customWidth="1"/>
    <col min="2199" max="2199" width="7.88671875" bestFit="1" customWidth="1"/>
    <col min="2200" max="2200" width="11.109375" bestFit="1" customWidth="1"/>
    <col min="2201" max="2201" width="7.88671875" bestFit="1" customWidth="1"/>
    <col min="2202" max="2202" width="11.109375" bestFit="1" customWidth="1"/>
    <col min="2203" max="2203" width="7.88671875" bestFit="1" customWidth="1"/>
    <col min="2204" max="2204" width="11.109375" bestFit="1" customWidth="1"/>
    <col min="2205" max="2205" width="7.88671875" bestFit="1" customWidth="1"/>
    <col min="2206" max="2206" width="11.109375" bestFit="1" customWidth="1"/>
    <col min="2207" max="2207" width="7.88671875" bestFit="1" customWidth="1"/>
    <col min="2208" max="2208" width="11.109375" bestFit="1" customWidth="1"/>
    <col min="2209" max="2209" width="7.88671875" bestFit="1" customWidth="1"/>
    <col min="2210" max="2210" width="11.109375" bestFit="1" customWidth="1"/>
    <col min="2211" max="2211" width="7.88671875" bestFit="1" customWidth="1"/>
    <col min="2212" max="2212" width="11.109375" bestFit="1" customWidth="1"/>
    <col min="2213" max="2213" width="7.5546875" bestFit="1" customWidth="1"/>
    <col min="2214" max="2214" width="11.109375" bestFit="1" customWidth="1"/>
    <col min="2215" max="2215" width="7.88671875" bestFit="1" customWidth="1"/>
    <col min="2216" max="2216" width="11.109375" bestFit="1" customWidth="1"/>
    <col min="2217" max="2217" width="9" bestFit="1" customWidth="1"/>
    <col min="2218" max="2218" width="11.109375" bestFit="1" customWidth="1"/>
    <col min="2219" max="2219" width="9" bestFit="1" customWidth="1"/>
    <col min="2220" max="2220" width="11.109375" bestFit="1" customWidth="1"/>
    <col min="2221" max="2221" width="9" bestFit="1" customWidth="1"/>
    <col min="2222" max="2222" width="11.109375" bestFit="1" customWidth="1"/>
    <col min="2223" max="2223" width="9" bestFit="1" customWidth="1"/>
    <col min="2224" max="2224" width="11.109375" bestFit="1" customWidth="1"/>
    <col min="2225" max="2225" width="9" bestFit="1" customWidth="1"/>
    <col min="2226" max="2226" width="11.109375" bestFit="1" customWidth="1"/>
    <col min="2227" max="2227" width="9" bestFit="1" customWidth="1"/>
    <col min="2228" max="2228" width="11.109375" bestFit="1" customWidth="1"/>
    <col min="2229" max="2229" width="7.88671875" bestFit="1" customWidth="1"/>
    <col min="2230" max="2230" width="11.109375" bestFit="1" customWidth="1"/>
    <col min="2231" max="2231" width="9" bestFit="1" customWidth="1"/>
    <col min="2232" max="2232" width="11.109375" bestFit="1" customWidth="1"/>
    <col min="2233" max="2233" width="9" bestFit="1" customWidth="1"/>
    <col min="2234" max="2234" width="11.109375" bestFit="1" customWidth="1"/>
    <col min="2235" max="2236" width="9" bestFit="1" customWidth="1"/>
    <col min="2237" max="2237" width="11.109375" bestFit="1" customWidth="1"/>
    <col min="2238" max="2238" width="9" bestFit="1" customWidth="1"/>
    <col min="2239" max="2239" width="11.109375" bestFit="1" customWidth="1"/>
    <col min="2240" max="2240" width="7.88671875" bestFit="1" customWidth="1"/>
    <col min="2241" max="2241" width="11.109375" bestFit="1" customWidth="1"/>
    <col min="2242" max="2243" width="7.88671875" bestFit="1" customWidth="1"/>
    <col min="2244" max="2244" width="11.109375" bestFit="1" customWidth="1"/>
    <col min="2245" max="2245" width="10.109375" bestFit="1" customWidth="1"/>
    <col min="2246" max="2246" width="11.109375" bestFit="1" customWidth="1"/>
    <col min="2247" max="2248" width="7.88671875" bestFit="1" customWidth="1"/>
    <col min="2249" max="2249" width="11.109375" bestFit="1" customWidth="1"/>
    <col min="2250" max="2251" width="7.88671875" bestFit="1" customWidth="1"/>
    <col min="2252" max="2252" width="11.109375" bestFit="1" customWidth="1"/>
    <col min="2253" max="2253" width="9" bestFit="1" customWidth="1"/>
    <col min="2254" max="2254" width="11.109375" bestFit="1" customWidth="1"/>
    <col min="2255" max="2255" width="9" bestFit="1" customWidth="1"/>
    <col min="2256" max="2256" width="11.109375" bestFit="1" customWidth="1"/>
    <col min="2257" max="2257" width="9" bestFit="1" customWidth="1"/>
    <col min="2258" max="2258" width="11.109375" bestFit="1" customWidth="1"/>
    <col min="2259" max="2259" width="9" bestFit="1" customWidth="1"/>
    <col min="2260" max="2260" width="11.109375" bestFit="1" customWidth="1"/>
    <col min="2261" max="2261" width="7.88671875" bestFit="1" customWidth="1"/>
    <col min="2262" max="2262" width="11.109375" bestFit="1" customWidth="1"/>
    <col min="2263" max="2263" width="9" bestFit="1" customWidth="1"/>
    <col min="2264" max="2264" width="11.109375" bestFit="1" customWidth="1"/>
    <col min="2265" max="2265" width="9" bestFit="1" customWidth="1"/>
    <col min="2266" max="2266" width="11.109375" bestFit="1" customWidth="1"/>
    <col min="2267" max="2267" width="9" bestFit="1" customWidth="1"/>
    <col min="2268" max="2268" width="11.109375" bestFit="1" customWidth="1"/>
    <col min="2269" max="2269" width="7.88671875" bestFit="1" customWidth="1"/>
    <col min="2270" max="2270" width="11.109375" bestFit="1" customWidth="1"/>
    <col min="2271" max="2271" width="9" bestFit="1" customWidth="1"/>
    <col min="2272" max="2272" width="7.88671875" bestFit="1" customWidth="1"/>
    <col min="2273" max="2273" width="11.109375" bestFit="1" customWidth="1"/>
    <col min="2274" max="2274" width="7.88671875" bestFit="1" customWidth="1"/>
    <col min="2275" max="2275" width="11.109375" bestFit="1" customWidth="1"/>
    <col min="2276" max="2276" width="9" bestFit="1" customWidth="1"/>
    <col min="2277" max="2277" width="7.88671875" bestFit="1" customWidth="1"/>
    <col min="2278" max="2278" width="11.109375" bestFit="1" customWidth="1"/>
    <col min="2279" max="2279" width="7.88671875" bestFit="1" customWidth="1"/>
    <col min="2280" max="2280" width="11.109375" bestFit="1" customWidth="1"/>
    <col min="2281" max="2281" width="9" bestFit="1" customWidth="1"/>
    <col min="2282" max="2282" width="7.88671875" bestFit="1" customWidth="1"/>
    <col min="2283" max="2283" width="11.109375" bestFit="1" customWidth="1"/>
    <col min="2284" max="2284" width="9" bestFit="1" customWidth="1"/>
    <col min="2285" max="2285" width="7.88671875" bestFit="1" customWidth="1"/>
    <col min="2286" max="2286" width="11.109375" bestFit="1" customWidth="1"/>
    <col min="2287" max="2287" width="9" bestFit="1" customWidth="1"/>
    <col min="2288" max="2288" width="11.109375" bestFit="1" customWidth="1"/>
    <col min="2289" max="2289" width="9" bestFit="1" customWidth="1"/>
    <col min="2290" max="2290" width="11.109375" bestFit="1" customWidth="1"/>
    <col min="2291" max="2291" width="9" bestFit="1" customWidth="1"/>
    <col min="2292" max="2292" width="7.88671875" bestFit="1" customWidth="1"/>
    <col min="2293" max="2293" width="11.109375" bestFit="1" customWidth="1"/>
    <col min="2294" max="2294" width="9" bestFit="1" customWidth="1"/>
    <col min="2295" max="2295" width="7.88671875" bestFit="1" customWidth="1"/>
    <col min="2296" max="2296" width="11.109375" bestFit="1" customWidth="1"/>
    <col min="2297" max="2297" width="9" bestFit="1" customWidth="1"/>
    <col min="2298" max="2298" width="11.109375" bestFit="1" customWidth="1"/>
    <col min="2299" max="2299" width="9" bestFit="1" customWidth="1"/>
    <col min="2300" max="2300" width="7.88671875" bestFit="1" customWidth="1"/>
    <col min="2301" max="2301" width="11.109375" bestFit="1" customWidth="1"/>
    <col min="2302" max="2302" width="9" bestFit="1" customWidth="1"/>
    <col min="2303" max="2303" width="11.109375" bestFit="1" customWidth="1"/>
    <col min="2304" max="2304" width="9" bestFit="1" customWidth="1"/>
    <col min="2305" max="2305" width="7.88671875" bestFit="1" customWidth="1"/>
    <col min="2306" max="2306" width="11.109375" bestFit="1" customWidth="1"/>
    <col min="2307" max="2307" width="9" bestFit="1" customWidth="1"/>
    <col min="2308" max="2308" width="7.88671875" bestFit="1" customWidth="1"/>
    <col min="2309" max="2309" width="11.109375" bestFit="1" customWidth="1"/>
    <col min="2310" max="2310" width="9" bestFit="1" customWidth="1"/>
    <col min="2311" max="2311" width="7.88671875" bestFit="1" customWidth="1"/>
    <col min="2312" max="2312" width="11.109375" bestFit="1" customWidth="1"/>
    <col min="2313" max="2313" width="9" bestFit="1" customWidth="1"/>
    <col min="2314" max="2314" width="7.88671875" bestFit="1" customWidth="1"/>
    <col min="2315" max="2315" width="11.109375" bestFit="1" customWidth="1"/>
    <col min="2316" max="2316" width="9" bestFit="1" customWidth="1"/>
    <col min="2317" max="2317" width="11.109375" bestFit="1" customWidth="1"/>
    <col min="2318" max="2318" width="9" bestFit="1" customWidth="1"/>
    <col min="2319" max="2319" width="7.88671875" bestFit="1" customWidth="1"/>
    <col min="2320" max="2320" width="11.109375" bestFit="1" customWidth="1"/>
    <col min="2321" max="2321" width="9" bestFit="1" customWidth="1"/>
    <col min="2322" max="2322" width="11.109375" bestFit="1" customWidth="1"/>
    <col min="2323" max="2323" width="9" bestFit="1" customWidth="1"/>
    <col min="2324" max="2324" width="11.109375" bestFit="1" customWidth="1"/>
    <col min="2325" max="2325" width="9" bestFit="1" customWidth="1"/>
    <col min="2326" max="2326" width="11.109375" bestFit="1" customWidth="1"/>
    <col min="2327" max="2327" width="9" bestFit="1" customWidth="1"/>
    <col min="2328" max="2328" width="11.109375" bestFit="1" customWidth="1"/>
    <col min="2329" max="2329" width="10.109375" bestFit="1" customWidth="1"/>
    <col min="2330" max="2330" width="11.109375" bestFit="1" customWidth="1"/>
    <col min="2331" max="2331" width="7.88671875" bestFit="1" customWidth="1"/>
    <col min="2332" max="2332" width="11.109375" bestFit="1" customWidth="1"/>
    <col min="2333" max="2333" width="7.88671875" bestFit="1" customWidth="1"/>
    <col min="2334" max="2334" width="11.109375" bestFit="1" customWidth="1"/>
    <col min="2335" max="2335" width="9" bestFit="1" customWidth="1"/>
    <col min="2336" max="2336" width="11.109375" bestFit="1" customWidth="1"/>
    <col min="2337" max="2337" width="9" bestFit="1" customWidth="1"/>
    <col min="2338" max="2338" width="11.109375" bestFit="1" customWidth="1"/>
    <col min="2339" max="2339" width="7.88671875" bestFit="1" customWidth="1"/>
    <col min="2340" max="2340" width="11.109375" bestFit="1" customWidth="1"/>
    <col min="2341" max="2341" width="10.109375" bestFit="1" customWidth="1"/>
    <col min="2342" max="2342" width="11.109375" bestFit="1" customWidth="1"/>
    <col min="2343" max="2343" width="9" bestFit="1" customWidth="1"/>
    <col min="2344" max="2344" width="11.109375" bestFit="1" customWidth="1"/>
    <col min="2345" max="2345" width="7.88671875" bestFit="1" customWidth="1"/>
    <col min="2346" max="2346" width="11.109375" bestFit="1" customWidth="1"/>
    <col min="2347" max="2347" width="7.88671875" bestFit="1" customWidth="1"/>
    <col min="2348" max="2348" width="11.109375" bestFit="1" customWidth="1"/>
    <col min="2349" max="2349" width="7.88671875" bestFit="1" customWidth="1"/>
    <col min="2350" max="2350" width="11.109375" bestFit="1" customWidth="1"/>
    <col min="2351" max="2351" width="7.5546875" bestFit="1" customWidth="1"/>
    <col min="2352" max="2352" width="11.109375" bestFit="1" customWidth="1"/>
    <col min="2353" max="2353" width="9" bestFit="1" customWidth="1"/>
    <col min="2354" max="2354" width="11.109375" bestFit="1" customWidth="1"/>
    <col min="2355" max="2360" width="12.44140625" bestFit="1" customWidth="1"/>
    <col min="2361" max="2361" width="7.88671875" bestFit="1" customWidth="1"/>
    <col min="2362" max="2362" width="11.109375" bestFit="1" customWidth="1"/>
    <col min="2363" max="2363" width="7.88671875" bestFit="1" customWidth="1"/>
    <col min="2364" max="2364" width="11.109375" bestFit="1" customWidth="1"/>
    <col min="2365" max="2365" width="7.88671875" bestFit="1" customWidth="1"/>
    <col min="2366" max="2366" width="11.109375" bestFit="1" customWidth="1"/>
    <col min="2367" max="2367" width="7.88671875" bestFit="1" customWidth="1"/>
    <col min="2368" max="2368" width="11.109375" bestFit="1" customWidth="1"/>
    <col min="2369" max="2370" width="12.44140625" bestFit="1" customWidth="1"/>
    <col min="2371" max="2371" width="9" bestFit="1" customWidth="1"/>
    <col min="2372" max="2372" width="11.109375" bestFit="1" customWidth="1"/>
    <col min="2373" max="2374" width="11.33203125" bestFit="1" customWidth="1"/>
    <col min="2375" max="2375" width="9" bestFit="1" customWidth="1"/>
    <col min="2376" max="2376" width="11.109375" bestFit="1" customWidth="1"/>
    <col min="2377" max="2377" width="9" bestFit="1" customWidth="1"/>
    <col min="2378" max="2378" width="11.109375" bestFit="1" customWidth="1"/>
    <col min="2379" max="2379" width="9" bestFit="1" customWidth="1"/>
    <col min="2380" max="2380" width="11.109375" bestFit="1" customWidth="1"/>
    <col min="2381" max="2381" width="10.109375" bestFit="1" customWidth="1"/>
    <col min="2382" max="2382" width="11.109375" bestFit="1" customWidth="1"/>
    <col min="2383" max="2383" width="10.109375" bestFit="1" customWidth="1"/>
    <col min="2384" max="2384" width="11.109375" bestFit="1" customWidth="1"/>
    <col min="2385" max="2385" width="9" bestFit="1" customWidth="1"/>
    <col min="2386" max="2386" width="11.109375" bestFit="1" customWidth="1"/>
    <col min="2387" max="2387" width="7.88671875" bestFit="1" customWidth="1"/>
    <col min="2388" max="2388" width="11.109375" bestFit="1" customWidth="1"/>
    <col min="2389" max="2389" width="10.109375" bestFit="1" customWidth="1"/>
    <col min="2390" max="2390" width="11.109375" bestFit="1" customWidth="1"/>
    <col min="2391" max="2391" width="9" bestFit="1" customWidth="1"/>
    <col min="2392" max="2392" width="7.88671875" bestFit="1" customWidth="1"/>
    <col min="2393" max="2393" width="11.109375" bestFit="1" customWidth="1"/>
    <col min="2394" max="2395" width="9" bestFit="1" customWidth="1"/>
    <col min="2396" max="2396" width="11.109375" bestFit="1" customWidth="1"/>
    <col min="2397" max="2397" width="7.88671875" bestFit="1" customWidth="1"/>
    <col min="2398" max="2398" width="11.109375" bestFit="1" customWidth="1"/>
    <col min="2399" max="2399" width="7.88671875" bestFit="1" customWidth="1"/>
    <col min="2400" max="2400" width="11.109375" bestFit="1" customWidth="1"/>
    <col min="2401" max="2401" width="9" bestFit="1" customWidth="1"/>
    <col min="2402" max="2402" width="11.109375" bestFit="1" customWidth="1"/>
    <col min="2403" max="2403" width="9" bestFit="1" customWidth="1"/>
    <col min="2404" max="2404" width="11.109375" bestFit="1" customWidth="1"/>
    <col min="2405" max="2405" width="9" bestFit="1" customWidth="1"/>
    <col min="2406" max="2406" width="11.109375" bestFit="1" customWidth="1"/>
    <col min="2407" max="2407" width="9" bestFit="1" customWidth="1"/>
    <col min="2408" max="2408" width="11.109375" bestFit="1" customWidth="1"/>
    <col min="2409" max="2409" width="10.109375" bestFit="1" customWidth="1"/>
    <col min="2410" max="2410" width="11.109375" bestFit="1" customWidth="1"/>
    <col min="2411" max="2412" width="12.44140625" bestFit="1" customWidth="1"/>
    <col min="2413" max="2413" width="9" bestFit="1" customWidth="1"/>
    <col min="2414" max="2414" width="11.109375" bestFit="1" customWidth="1"/>
    <col min="2415" max="2416" width="11.33203125" bestFit="1" customWidth="1"/>
    <col min="2417" max="2417" width="10.109375" bestFit="1" customWidth="1"/>
    <col min="2418" max="2418" width="11.109375" bestFit="1" customWidth="1"/>
    <col min="2419" max="2419" width="9" bestFit="1" customWidth="1"/>
    <col min="2420" max="2420" width="11.109375" bestFit="1" customWidth="1"/>
    <col min="2421" max="2421" width="9" bestFit="1" customWidth="1"/>
    <col min="2422" max="2422" width="11.109375" bestFit="1" customWidth="1"/>
    <col min="2423" max="2423" width="7.88671875" bestFit="1" customWidth="1"/>
    <col min="2424" max="2424" width="11.109375" bestFit="1" customWidth="1"/>
    <col min="2425" max="2425" width="7.5546875" bestFit="1" customWidth="1"/>
    <col min="2426" max="2426" width="11.109375" bestFit="1" customWidth="1"/>
    <col min="2427" max="2427" width="10.109375" bestFit="1" customWidth="1"/>
    <col min="2428" max="2428" width="11.109375" bestFit="1" customWidth="1"/>
    <col min="2429" max="2429" width="9" bestFit="1" customWidth="1"/>
    <col min="2430" max="2430" width="11.109375" bestFit="1" customWidth="1"/>
    <col min="2431" max="2431" width="7.88671875" bestFit="1" customWidth="1"/>
    <col min="2432" max="2432" width="11.109375" bestFit="1" customWidth="1"/>
    <col min="2433" max="2433" width="9" bestFit="1" customWidth="1"/>
    <col min="2434" max="2434" width="11.109375" bestFit="1" customWidth="1"/>
    <col min="2435" max="2435" width="7.88671875" bestFit="1" customWidth="1"/>
    <col min="2436" max="2436" width="11.109375" bestFit="1" customWidth="1"/>
    <col min="2437" max="2437" width="9" bestFit="1" customWidth="1"/>
    <col min="2438" max="2438" width="11.109375" bestFit="1" customWidth="1"/>
    <col min="2439" max="2439" width="9" bestFit="1" customWidth="1"/>
    <col min="2440" max="2440" width="11.109375" bestFit="1" customWidth="1"/>
    <col min="2441" max="2441" width="7.88671875" bestFit="1" customWidth="1"/>
    <col min="2442" max="2442" width="11.109375" bestFit="1" customWidth="1"/>
    <col min="2443" max="2443" width="9" bestFit="1" customWidth="1"/>
    <col min="2444" max="2444" width="11.109375" bestFit="1" customWidth="1"/>
    <col min="2445" max="2445" width="9" bestFit="1" customWidth="1"/>
    <col min="2446" max="2446" width="11.109375" bestFit="1" customWidth="1"/>
    <col min="2447" max="2447" width="7.88671875" bestFit="1" customWidth="1"/>
    <col min="2448" max="2448" width="11.109375" bestFit="1" customWidth="1"/>
    <col min="2449" max="2449" width="9" bestFit="1" customWidth="1"/>
    <col min="2450" max="2450" width="11.109375" bestFit="1" customWidth="1"/>
    <col min="2451" max="2451" width="7.88671875" bestFit="1" customWidth="1"/>
    <col min="2452" max="2452" width="11.109375" bestFit="1" customWidth="1"/>
    <col min="2453" max="2453" width="9" bestFit="1" customWidth="1"/>
    <col min="2454" max="2454" width="11.109375" bestFit="1" customWidth="1"/>
    <col min="2455" max="2455" width="9" bestFit="1" customWidth="1"/>
    <col min="2456" max="2456" width="11.109375" bestFit="1" customWidth="1"/>
    <col min="2457" max="2457" width="10.109375" bestFit="1" customWidth="1"/>
    <col min="2458" max="2458" width="11.109375" bestFit="1" customWidth="1"/>
    <col min="2459" max="2460" width="11.33203125" bestFit="1" customWidth="1"/>
    <col min="2461" max="2461" width="7.88671875" bestFit="1" customWidth="1"/>
    <col min="2462" max="2462" width="11.109375" bestFit="1" customWidth="1"/>
    <col min="2463" max="2463" width="9" bestFit="1" customWidth="1"/>
    <col min="2464" max="2464" width="11.109375" bestFit="1" customWidth="1"/>
    <col min="2465" max="2465" width="9" bestFit="1" customWidth="1"/>
    <col min="2466" max="2466" width="11.109375" bestFit="1" customWidth="1"/>
    <col min="2467" max="2467" width="9" bestFit="1" customWidth="1"/>
    <col min="2468" max="2468" width="11.109375" bestFit="1" customWidth="1"/>
    <col min="2469" max="2469" width="9" bestFit="1" customWidth="1"/>
    <col min="2470" max="2470" width="7.88671875" bestFit="1" customWidth="1"/>
    <col min="2471" max="2471" width="11.109375" bestFit="1" customWidth="1"/>
    <col min="2472" max="2472" width="9" bestFit="1" customWidth="1"/>
    <col min="2473" max="2473" width="11.109375" bestFit="1" customWidth="1"/>
    <col min="2474" max="2475" width="11.33203125" bestFit="1" customWidth="1"/>
    <col min="2476" max="2476" width="9" bestFit="1" customWidth="1"/>
    <col min="2477" max="2477" width="11.109375" bestFit="1" customWidth="1"/>
    <col min="2478" max="2478" width="7.88671875" bestFit="1" customWidth="1"/>
    <col min="2479" max="2479" width="11.109375" bestFit="1" customWidth="1"/>
    <col min="2480" max="2481" width="11.33203125" bestFit="1" customWidth="1"/>
    <col min="2482" max="2482" width="9" bestFit="1" customWidth="1"/>
    <col min="2483" max="2483" width="11.109375" bestFit="1" customWidth="1"/>
    <col min="2484" max="2484" width="10.109375" bestFit="1" customWidth="1"/>
    <col min="2485" max="2485" width="11.109375" bestFit="1" customWidth="1"/>
    <col min="2486" max="2486" width="10.109375" bestFit="1" customWidth="1"/>
    <col min="2487" max="2487" width="11.109375" bestFit="1" customWidth="1"/>
    <col min="2488" max="2488" width="9" bestFit="1" customWidth="1"/>
    <col min="2489" max="2489" width="11.109375" bestFit="1" customWidth="1"/>
    <col min="2490" max="2490" width="9" bestFit="1" customWidth="1"/>
    <col min="2491" max="2491" width="11.109375" bestFit="1" customWidth="1"/>
    <col min="2492" max="2493" width="11.33203125" bestFit="1" customWidth="1"/>
    <col min="2494" max="2494" width="9" bestFit="1" customWidth="1"/>
    <col min="2495" max="2495" width="11.109375" bestFit="1" customWidth="1"/>
    <col min="2496" max="2497" width="9" bestFit="1" customWidth="1"/>
    <col min="2498" max="2498" width="11.109375" bestFit="1" customWidth="1"/>
    <col min="2499" max="2499" width="9" bestFit="1" customWidth="1"/>
    <col min="2500" max="2500" width="11.109375" bestFit="1" customWidth="1"/>
    <col min="2501" max="2501" width="7.88671875" bestFit="1" customWidth="1"/>
    <col min="2502" max="2502" width="11.109375" bestFit="1" customWidth="1"/>
    <col min="2503" max="2504" width="9" bestFit="1" customWidth="1"/>
    <col min="2505" max="2505" width="11.109375" bestFit="1" customWidth="1"/>
    <col min="2506" max="2506" width="9" bestFit="1" customWidth="1"/>
    <col min="2507" max="2507" width="11.109375" bestFit="1" customWidth="1"/>
    <col min="2508" max="2508" width="9" bestFit="1" customWidth="1"/>
    <col min="2509" max="2509" width="11.109375" bestFit="1" customWidth="1"/>
    <col min="2510" max="2510" width="9" bestFit="1" customWidth="1"/>
    <col min="2511" max="2511" width="11.109375" bestFit="1" customWidth="1"/>
    <col min="2512" max="2512" width="9" bestFit="1" customWidth="1"/>
    <col min="2513" max="2513" width="11.109375" bestFit="1" customWidth="1"/>
    <col min="2514" max="2514" width="10.109375" bestFit="1" customWidth="1"/>
    <col min="2515" max="2515" width="11.109375" bestFit="1" customWidth="1"/>
    <col min="2516" max="2516" width="9" bestFit="1" customWidth="1"/>
    <col min="2517" max="2517" width="11.109375" bestFit="1" customWidth="1"/>
    <col min="2518" max="2518" width="9" bestFit="1" customWidth="1"/>
    <col min="2519" max="2519" width="11.109375" bestFit="1" customWidth="1"/>
    <col min="2520" max="2520" width="9" bestFit="1" customWidth="1"/>
    <col min="2521" max="2521" width="11.109375" bestFit="1" customWidth="1"/>
    <col min="2522" max="2522" width="9" bestFit="1" customWidth="1"/>
    <col min="2523" max="2523" width="11.109375" bestFit="1" customWidth="1"/>
    <col min="2524" max="2524" width="10.109375" bestFit="1" customWidth="1"/>
    <col min="2525" max="2525" width="11.109375" bestFit="1" customWidth="1"/>
    <col min="2526" max="2526" width="7.5546875" bestFit="1" customWidth="1"/>
    <col min="2527" max="2527" width="11.109375" bestFit="1" customWidth="1"/>
    <col min="2528" max="2528" width="9" bestFit="1" customWidth="1"/>
    <col min="2529" max="2529" width="11.109375" bestFit="1" customWidth="1"/>
    <col min="2530" max="2530" width="9" bestFit="1" customWidth="1"/>
    <col min="2531" max="2531" width="11.109375" bestFit="1" customWidth="1"/>
    <col min="2532" max="2532" width="9" bestFit="1" customWidth="1"/>
    <col min="2533" max="2533" width="11.109375" bestFit="1" customWidth="1"/>
    <col min="2534" max="2534" width="7.5546875" bestFit="1" customWidth="1"/>
    <col min="2535" max="2535" width="11.109375" bestFit="1" customWidth="1"/>
    <col min="2536" max="2536" width="9" bestFit="1" customWidth="1"/>
    <col min="2537" max="2537" width="11.109375" bestFit="1" customWidth="1"/>
    <col min="2538" max="2538" width="7.5546875" bestFit="1" customWidth="1"/>
    <col min="2539" max="2539" width="11.109375" bestFit="1" customWidth="1"/>
    <col min="2540" max="2540" width="9" bestFit="1" customWidth="1"/>
    <col min="2541" max="2541" width="11.109375" bestFit="1" customWidth="1"/>
    <col min="2542" max="2542" width="9" bestFit="1" customWidth="1"/>
    <col min="2543" max="2543" width="11.109375" bestFit="1" customWidth="1"/>
    <col min="2544" max="2544" width="7.5546875" bestFit="1" customWidth="1"/>
    <col min="2545" max="2545" width="11.109375" bestFit="1" customWidth="1"/>
    <col min="2546" max="2546" width="9" bestFit="1" customWidth="1"/>
    <col min="2547" max="2547" width="11.109375" bestFit="1" customWidth="1"/>
    <col min="2548" max="2548" width="9" bestFit="1" customWidth="1"/>
    <col min="2549" max="2549" width="11.109375" bestFit="1" customWidth="1"/>
    <col min="2550" max="2550" width="9" bestFit="1" customWidth="1"/>
    <col min="2551" max="2551" width="11.109375" bestFit="1" customWidth="1"/>
    <col min="2552" max="2552" width="9" bestFit="1" customWidth="1"/>
    <col min="2553" max="2553" width="11.109375" bestFit="1" customWidth="1"/>
    <col min="2554" max="2554" width="9" bestFit="1" customWidth="1"/>
    <col min="2555" max="2555" width="11.109375" bestFit="1" customWidth="1"/>
    <col min="2556" max="2556" width="9" bestFit="1" customWidth="1"/>
    <col min="2557" max="2557" width="11.109375" bestFit="1" customWidth="1"/>
    <col min="2558" max="2558" width="7.88671875" bestFit="1" customWidth="1"/>
    <col min="2559" max="2559" width="11.109375" bestFit="1" customWidth="1"/>
    <col min="2560" max="2560" width="9" bestFit="1" customWidth="1"/>
    <col min="2561" max="2561" width="11.109375" bestFit="1" customWidth="1"/>
    <col min="2562" max="2563" width="12.44140625" bestFit="1" customWidth="1"/>
    <col min="2564" max="2564" width="9" bestFit="1" customWidth="1"/>
    <col min="2565" max="2565" width="7.88671875" bestFit="1" customWidth="1"/>
    <col min="2566" max="2566" width="11.109375" bestFit="1" customWidth="1"/>
    <col min="2567" max="2567" width="7.88671875" bestFit="1" customWidth="1"/>
    <col min="2568" max="2568" width="11.109375" bestFit="1" customWidth="1"/>
    <col min="2569" max="2569" width="9" bestFit="1" customWidth="1"/>
    <col min="2570" max="2570" width="7.88671875" bestFit="1" customWidth="1"/>
    <col min="2571" max="2571" width="11.109375" bestFit="1" customWidth="1"/>
    <col min="2572" max="2572" width="9" bestFit="1" customWidth="1"/>
    <col min="2573" max="2573" width="11.109375" bestFit="1" customWidth="1"/>
    <col min="2574" max="2574" width="9" bestFit="1" customWidth="1"/>
    <col min="2575" max="2575" width="11.109375" bestFit="1" customWidth="1"/>
    <col min="2576" max="2576" width="9" bestFit="1" customWidth="1"/>
    <col min="2577" max="2577" width="11.109375" bestFit="1" customWidth="1"/>
    <col min="2578" max="2578" width="9" bestFit="1" customWidth="1"/>
    <col min="2579" max="2579" width="11.109375" bestFit="1" customWidth="1"/>
    <col min="2580" max="2580" width="9" bestFit="1" customWidth="1"/>
    <col min="2581" max="2581" width="7.88671875" bestFit="1" customWidth="1"/>
    <col min="2582" max="2582" width="11.109375" bestFit="1" customWidth="1"/>
    <col min="2583" max="2583" width="7.88671875" bestFit="1" customWidth="1"/>
    <col min="2584" max="2584" width="11.109375" bestFit="1" customWidth="1"/>
    <col min="2585" max="2585" width="10.109375" bestFit="1" customWidth="1"/>
    <col min="2586" max="2586" width="11.109375" bestFit="1" customWidth="1"/>
    <col min="2587" max="2587" width="9" bestFit="1" customWidth="1"/>
    <col min="2588" max="2588" width="11.109375" bestFit="1" customWidth="1"/>
    <col min="2589" max="2589" width="10.109375" bestFit="1" customWidth="1"/>
    <col min="2590" max="2590" width="9" bestFit="1" customWidth="1"/>
    <col min="2591" max="2591" width="11.109375" bestFit="1" customWidth="1"/>
    <col min="2592" max="2592" width="7.88671875" bestFit="1" customWidth="1"/>
    <col min="2593" max="2593" width="11.109375" bestFit="1" customWidth="1"/>
    <col min="2594" max="2594" width="9" bestFit="1" customWidth="1"/>
    <col min="2595" max="2595" width="11.109375" bestFit="1" customWidth="1"/>
    <col min="2596" max="2596" width="9" bestFit="1" customWidth="1"/>
    <col min="2597" max="2597" width="11.109375" bestFit="1" customWidth="1"/>
    <col min="2598" max="2598" width="7.88671875" bestFit="1" customWidth="1"/>
    <col min="2599" max="2599" width="11.109375" bestFit="1" customWidth="1"/>
    <col min="2600" max="2600" width="10.109375" bestFit="1" customWidth="1"/>
    <col min="2601" max="2601" width="11.109375" bestFit="1" customWidth="1"/>
    <col min="2602" max="2602" width="9" bestFit="1" customWidth="1"/>
    <col min="2603" max="2603" width="11.109375" bestFit="1" customWidth="1"/>
    <col min="2604" max="2604" width="9" bestFit="1" customWidth="1"/>
    <col min="2605" max="2605" width="11.109375" bestFit="1" customWidth="1"/>
    <col min="2606" max="2606" width="9" bestFit="1" customWidth="1"/>
    <col min="2607" max="2607" width="11.109375" bestFit="1" customWidth="1"/>
    <col min="2608" max="2608" width="7.88671875" bestFit="1" customWidth="1"/>
    <col min="2609" max="2609" width="11.109375" bestFit="1" customWidth="1"/>
    <col min="2610" max="2610" width="7.88671875" bestFit="1" customWidth="1"/>
    <col min="2611" max="2611" width="11.109375" bestFit="1" customWidth="1"/>
    <col min="2612" max="2612" width="7.88671875" bestFit="1" customWidth="1"/>
    <col min="2613" max="2613" width="11.109375" bestFit="1" customWidth="1"/>
    <col min="2614" max="2614" width="9" bestFit="1" customWidth="1"/>
    <col min="2615" max="2615" width="11.109375" bestFit="1" customWidth="1"/>
    <col min="2616" max="2619" width="11.33203125" bestFit="1" customWidth="1"/>
    <col min="2620" max="2620" width="9" bestFit="1" customWidth="1"/>
    <col min="2621" max="2621" width="11.109375" bestFit="1" customWidth="1"/>
    <col min="2622" max="2622" width="9" bestFit="1" customWidth="1"/>
    <col min="2623" max="2623" width="11.109375" bestFit="1" customWidth="1"/>
    <col min="2624" max="2624" width="7.88671875" bestFit="1" customWidth="1"/>
    <col min="2625" max="2625" width="11.109375" bestFit="1" customWidth="1"/>
    <col min="2626" max="2626" width="7.88671875" bestFit="1" customWidth="1"/>
    <col min="2627" max="2627" width="11.109375" bestFit="1" customWidth="1"/>
    <col min="2628" max="2628" width="10.109375" bestFit="1" customWidth="1"/>
    <col min="2629" max="2629" width="11.109375" bestFit="1" customWidth="1"/>
    <col min="2630" max="2630" width="9" bestFit="1" customWidth="1"/>
    <col min="2631" max="2631" width="11.109375" bestFit="1" customWidth="1"/>
    <col min="2632" max="2633" width="11.33203125" bestFit="1" customWidth="1"/>
    <col min="2634" max="2634" width="9" bestFit="1" customWidth="1"/>
    <col min="2635" max="2635" width="11.109375" bestFit="1" customWidth="1"/>
    <col min="2636" max="2636" width="9" bestFit="1" customWidth="1"/>
    <col min="2637" max="2637" width="11.109375" bestFit="1" customWidth="1"/>
    <col min="2638" max="2638" width="9" bestFit="1" customWidth="1"/>
    <col min="2639" max="2639" width="11.109375" bestFit="1" customWidth="1"/>
    <col min="2640" max="2640" width="7.88671875" bestFit="1" customWidth="1"/>
    <col min="2641" max="2641" width="11.109375" bestFit="1" customWidth="1"/>
    <col min="2642" max="2642" width="9" bestFit="1" customWidth="1"/>
    <col min="2643" max="2643" width="11.109375" bestFit="1" customWidth="1"/>
    <col min="2644" max="2644" width="9" bestFit="1" customWidth="1"/>
    <col min="2645" max="2645" width="11.109375" bestFit="1" customWidth="1"/>
    <col min="2646" max="2646" width="7.88671875" bestFit="1" customWidth="1"/>
    <col min="2647" max="2647" width="11.109375" bestFit="1" customWidth="1"/>
    <col min="2648" max="2648" width="7.88671875" bestFit="1" customWidth="1"/>
    <col min="2649" max="2649" width="11.109375" bestFit="1" customWidth="1"/>
    <col min="2650" max="2650" width="9" bestFit="1" customWidth="1"/>
    <col min="2651" max="2651" width="11.109375" bestFit="1" customWidth="1"/>
    <col min="2652" max="2652" width="10.109375" bestFit="1" customWidth="1"/>
    <col min="2653" max="2653" width="11.109375" bestFit="1" customWidth="1"/>
    <col min="2654" max="2655" width="7.88671875" bestFit="1" customWidth="1"/>
    <col min="2656" max="2656" width="11.109375" bestFit="1" customWidth="1"/>
    <col min="2657" max="2657" width="7.5546875" bestFit="1" customWidth="1"/>
    <col min="2658" max="2658" width="11.109375" bestFit="1" customWidth="1"/>
    <col min="2659" max="2659" width="7.88671875" bestFit="1" customWidth="1"/>
    <col min="2660" max="2660" width="11.109375" bestFit="1" customWidth="1"/>
    <col min="2661" max="2661" width="7.5546875" bestFit="1" customWidth="1"/>
    <col min="2662" max="2662" width="11.109375" bestFit="1" customWidth="1"/>
    <col min="2663" max="2663" width="7.5546875" bestFit="1" customWidth="1"/>
    <col min="2664" max="2664" width="11.109375" bestFit="1" customWidth="1"/>
    <col min="2665" max="2665" width="9" bestFit="1" customWidth="1"/>
    <col min="2666" max="2666" width="11.109375" bestFit="1" customWidth="1"/>
    <col min="2667" max="2667" width="9" bestFit="1" customWidth="1"/>
    <col min="2668" max="2668" width="11.109375" bestFit="1" customWidth="1"/>
    <col min="2669" max="2669" width="9" bestFit="1" customWidth="1"/>
    <col min="2670" max="2670" width="11.109375" bestFit="1" customWidth="1"/>
    <col min="2671" max="2671" width="9" bestFit="1" customWidth="1"/>
    <col min="2672" max="2672" width="11.109375" bestFit="1" customWidth="1"/>
    <col min="2673" max="2673" width="7.88671875" bestFit="1" customWidth="1"/>
    <col min="2674" max="2674" width="11.109375" bestFit="1" customWidth="1"/>
    <col min="2675" max="2675" width="9" bestFit="1" customWidth="1"/>
    <col min="2676" max="2676" width="11.109375" bestFit="1" customWidth="1"/>
    <col min="2677" max="2677" width="9" bestFit="1" customWidth="1"/>
    <col min="2678" max="2678" width="11.109375" bestFit="1" customWidth="1"/>
    <col min="2679" max="2679" width="9" bestFit="1" customWidth="1"/>
    <col min="2680" max="2680" width="11.109375" bestFit="1" customWidth="1"/>
    <col min="2681" max="2681" width="9" bestFit="1" customWidth="1"/>
    <col min="2682" max="2682" width="11.109375" bestFit="1" customWidth="1"/>
    <col min="2683" max="2683" width="9" bestFit="1" customWidth="1"/>
    <col min="2684" max="2684" width="11.109375" bestFit="1" customWidth="1"/>
    <col min="2685" max="2685" width="9" bestFit="1" customWidth="1"/>
    <col min="2686" max="2686" width="11.109375" bestFit="1" customWidth="1"/>
    <col min="2687" max="2687" width="9" bestFit="1" customWidth="1"/>
    <col min="2688" max="2688" width="11.109375" bestFit="1" customWidth="1"/>
    <col min="2689" max="2689" width="9" bestFit="1" customWidth="1"/>
    <col min="2690" max="2690" width="11.109375" bestFit="1" customWidth="1"/>
    <col min="2691" max="2691" width="9" bestFit="1" customWidth="1"/>
    <col min="2692" max="2692" width="11.109375" bestFit="1" customWidth="1"/>
    <col min="2693" max="2693" width="7.88671875" bestFit="1" customWidth="1"/>
    <col min="2694" max="2694" width="11.109375" bestFit="1" customWidth="1"/>
    <col min="2695" max="2695" width="9" bestFit="1" customWidth="1"/>
    <col min="2696" max="2696" width="11.109375" bestFit="1" customWidth="1"/>
    <col min="2697" max="2697" width="7.88671875" bestFit="1" customWidth="1"/>
    <col min="2698" max="2698" width="11.109375" bestFit="1" customWidth="1"/>
    <col min="2699" max="2699" width="7.88671875" bestFit="1" customWidth="1"/>
    <col min="2700" max="2700" width="11.109375" bestFit="1" customWidth="1"/>
    <col min="2701" max="2702" width="7.88671875" bestFit="1" customWidth="1"/>
    <col min="2703" max="2703" width="11.109375" bestFit="1" customWidth="1"/>
    <col min="2704" max="2704" width="9" bestFit="1" customWidth="1"/>
    <col min="2705" max="2705" width="11.109375" bestFit="1" customWidth="1"/>
    <col min="2706" max="2707" width="7.88671875" bestFit="1" customWidth="1"/>
    <col min="2708" max="2708" width="11.109375" bestFit="1" customWidth="1"/>
    <col min="2709" max="2710" width="7.88671875" bestFit="1" customWidth="1"/>
    <col min="2711" max="2711" width="11.109375" bestFit="1" customWidth="1"/>
    <col min="2712" max="2712" width="9" bestFit="1" customWidth="1"/>
    <col min="2713" max="2713" width="11.109375" bestFit="1" customWidth="1"/>
    <col min="2714" max="2714" width="9" bestFit="1" customWidth="1"/>
    <col min="2715" max="2715" width="11.109375" bestFit="1" customWidth="1"/>
    <col min="2716" max="2716" width="9" bestFit="1" customWidth="1"/>
    <col min="2717" max="2717" width="11.109375" bestFit="1" customWidth="1"/>
    <col min="2718" max="2718" width="9" bestFit="1" customWidth="1"/>
    <col min="2719" max="2719" width="11.109375" bestFit="1" customWidth="1"/>
    <col min="2720" max="2720" width="9" bestFit="1" customWidth="1"/>
    <col min="2721" max="2721" width="11.109375" bestFit="1" customWidth="1"/>
    <col min="2722" max="2722" width="9" bestFit="1" customWidth="1"/>
    <col min="2723" max="2723" width="11.109375" bestFit="1" customWidth="1"/>
    <col min="2724" max="2724" width="7.88671875" bestFit="1" customWidth="1"/>
    <col min="2725" max="2725" width="11.109375" bestFit="1" customWidth="1"/>
    <col min="2726" max="2726" width="9" bestFit="1" customWidth="1"/>
    <col min="2727" max="2727" width="11.109375" bestFit="1" customWidth="1"/>
    <col min="2728" max="2728" width="9" bestFit="1" customWidth="1"/>
    <col min="2729" max="2729" width="11.109375" bestFit="1" customWidth="1"/>
    <col min="2730" max="2730" width="9" bestFit="1" customWidth="1"/>
    <col min="2731" max="2731" width="11.109375" bestFit="1" customWidth="1"/>
    <col min="2732" max="2732" width="9" bestFit="1" customWidth="1"/>
    <col min="2733" max="2733" width="11.109375" bestFit="1" customWidth="1"/>
    <col min="2734" max="2734" width="9" bestFit="1" customWidth="1"/>
    <col min="2735" max="2735" width="11.109375" bestFit="1" customWidth="1"/>
    <col min="2736" max="2736" width="7.88671875" bestFit="1" customWidth="1"/>
    <col min="2737" max="2737" width="11.109375" bestFit="1" customWidth="1"/>
    <col min="2738" max="2738" width="9" bestFit="1" customWidth="1"/>
    <col min="2739" max="2739" width="11.109375" bestFit="1" customWidth="1"/>
    <col min="2740" max="2740" width="9" bestFit="1" customWidth="1"/>
    <col min="2741" max="2741" width="11.109375" bestFit="1" customWidth="1"/>
    <col min="2742" max="2742" width="9" bestFit="1" customWidth="1"/>
    <col min="2743" max="2743" width="11.109375" bestFit="1" customWidth="1"/>
    <col min="2744" max="2744" width="9" bestFit="1" customWidth="1"/>
    <col min="2745" max="2745" width="11.109375" bestFit="1" customWidth="1"/>
    <col min="2746" max="2746" width="9" bestFit="1" customWidth="1"/>
    <col min="2747" max="2747" width="11.109375" bestFit="1" customWidth="1"/>
    <col min="2748" max="2748" width="9" bestFit="1" customWidth="1"/>
    <col min="2749" max="2749" width="11.109375" bestFit="1" customWidth="1"/>
    <col min="2750" max="2750" width="9" bestFit="1" customWidth="1"/>
    <col min="2751" max="2751" width="11.109375" bestFit="1" customWidth="1"/>
    <col min="2752" max="2753" width="11.33203125" bestFit="1" customWidth="1"/>
    <col min="2754" max="2754" width="9" bestFit="1" customWidth="1"/>
    <col min="2755" max="2755" width="11.109375" bestFit="1" customWidth="1"/>
    <col min="2756" max="2756" width="10.109375" bestFit="1" customWidth="1"/>
    <col min="2757" max="2757" width="11.109375" bestFit="1" customWidth="1"/>
    <col min="2758" max="2758" width="9" bestFit="1" customWidth="1"/>
    <col min="2759" max="2759" width="11.109375" bestFit="1" customWidth="1"/>
    <col min="2760" max="2760" width="7.88671875" bestFit="1" customWidth="1"/>
    <col min="2761" max="2761" width="11.109375" bestFit="1" customWidth="1"/>
    <col min="2762" max="2762" width="10" bestFit="1" customWidth="1"/>
    <col min="2763" max="2763" width="11.109375" bestFit="1" customWidth="1"/>
    <col min="2764" max="2764" width="9" bestFit="1" customWidth="1"/>
    <col min="2765" max="2765" width="11.109375" bestFit="1" customWidth="1"/>
    <col min="2766" max="2767" width="11.33203125" bestFit="1" customWidth="1"/>
    <col min="2768" max="2768" width="9" bestFit="1" customWidth="1"/>
    <col min="2769" max="2769" width="11.109375" bestFit="1" customWidth="1"/>
    <col min="2770" max="2770" width="9" bestFit="1" customWidth="1"/>
    <col min="2771" max="2771" width="11.109375" bestFit="1" customWidth="1"/>
    <col min="2772" max="2772" width="7.88671875" bestFit="1" customWidth="1"/>
    <col min="2773" max="2773" width="11.109375" bestFit="1" customWidth="1"/>
    <col min="2774" max="2775" width="11.33203125" bestFit="1" customWidth="1"/>
    <col min="2776" max="2776" width="9" bestFit="1" customWidth="1"/>
    <col min="2777" max="2777" width="11.109375" bestFit="1" customWidth="1"/>
    <col min="2778" max="2778" width="9" bestFit="1" customWidth="1"/>
    <col min="2779" max="2779" width="11.109375" bestFit="1" customWidth="1"/>
    <col min="2780" max="2780" width="9" bestFit="1" customWidth="1"/>
    <col min="2781" max="2781" width="11.109375" bestFit="1" customWidth="1"/>
    <col min="2782" max="2782" width="9" bestFit="1" customWidth="1"/>
    <col min="2783" max="2783" width="11.109375" bestFit="1" customWidth="1"/>
    <col min="2784" max="2784" width="9" bestFit="1" customWidth="1"/>
    <col min="2785" max="2785" width="11.109375" bestFit="1" customWidth="1"/>
    <col min="2786" max="2786" width="7.88671875" bestFit="1" customWidth="1"/>
    <col min="2787" max="2787" width="11.109375" bestFit="1" customWidth="1"/>
    <col min="2788" max="2788" width="9" bestFit="1" customWidth="1"/>
    <col min="2789" max="2789" width="11.109375" bestFit="1" customWidth="1"/>
    <col min="2790" max="2790" width="9" bestFit="1" customWidth="1"/>
    <col min="2791" max="2791" width="11.109375" bestFit="1" customWidth="1"/>
    <col min="2792" max="2792" width="10.109375" bestFit="1" customWidth="1"/>
    <col min="2793" max="2793" width="11.109375" bestFit="1" customWidth="1"/>
    <col min="2794" max="2794" width="10.109375" bestFit="1" customWidth="1"/>
    <col min="2795" max="2795" width="11.109375" bestFit="1" customWidth="1"/>
    <col min="2796" max="2797" width="11.33203125" bestFit="1" customWidth="1"/>
    <col min="2798" max="2798" width="9" bestFit="1" customWidth="1"/>
    <col min="2799" max="2799" width="11.109375" bestFit="1" customWidth="1"/>
    <col min="2800" max="2800" width="9" bestFit="1" customWidth="1"/>
    <col min="2801" max="2801" width="11.109375" bestFit="1" customWidth="1"/>
    <col min="2802" max="2802" width="10.109375" bestFit="1" customWidth="1"/>
    <col min="2803" max="2803" width="11.109375" bestFit="1" customWidth="1"/>
    <col min="2804" max="2804" width="7.88671875" bestFit="1" customWidth="1"/>
    <col min="2805" max="2805" width="11.109375" bestFit="1" customWidth="1"/>
    <col min="2806" max="2806" width="9" bestFit="1" customWidth="1"/>
    <col min="2807" max="2807" width="11.109375" bestFit="1" customWidth="1"/>
    <col min="2808" max="2808" width="10.109375" bestFit="1" customWidth="1"/>
    <col min="2809" max="2809" width="9" bestFit="1" customWidth="1"/>
    <col min="2810" max="2810" width="11.109375" bestFit="1" customWidth="1"/>
    <col min="2811" max="2811" width="9" bestFit="1" customWidth="1"/>
    <col min="2812" max="2812" width="11.109375" bestFit="1" customWidth="1"/>
    <col min="2813" max="2813" width="10.109375" bestFit="1" customWidth="1"/>
    <col min="2814" max="2814" width="11.109375" bestFit="1" customWidth="1"/>
    <col min="2815" max="2815" width="7.88671875" bestFit="1" customWidth="1"/>
    <col min="2816" max="2816" width="11.109375" bestFit="1" customWidth="1"/>
    <col min="2817" max="2817" width="7.88671875" bestFit="1" customWidth="1"/>
    <col min="2818" max="2818" width="11.109375" bestFit="1" customWidth="1"/>
    <col min="2819" max="2819" width="9" bestFit="1" customWidth="1"/>
    <col min="2820" max="2820" width="11.109375" bestFit="1" customWidth="1"/>
    <col min="2821" max="2821" width="7.88671875" bestFit="1" customWidth="1"/>
    <col min="2822" max="2822" width="11.109375" bestFit="1" customWidth="1"/>
    <col min="2823" max="2823" width="9" bestFit="1" customWidth="1"/>
    <col min="2824" max="2824" width="11.109375" bestFit="1" customWidth="1"/>
    <col min="2825" max="2826" width="9" bestFit="1" customWidth="1"/>
    <col min="2827" max="2827" width="11.109375" bestFit="1" customWidth="1"/>
    <col min="2828" max="2828" width="7.88671875" bestFit="1" customWidth="1"/>
    <col min="2829" max="2829" width="11.109375" bestFit="1" customWidth="1"/>
    <col min="2830" max="2830" width="10.109375" bestFit="1" customWidth="1"/>
    <col min="2831" max="2831" width="11.109375" bestFit="1" customWidth="1"/>
    <col min="2832" max="2832" width="7.88671875" bestFit="1" customWidth="1"/>
    <col min="2833" max="2833" width="11.109375" bestFit="1" customWidth="1"/>
    <col min="2834" max="2834" width="7.88671875" bestFit="1" customWidth="1"/>
    <col min="2835" max="2835" width="11.109375" bestFit="1" customWidth="1"/>
    <col min="2836" max="2837" width="11.33203125" bestFit="1" customWidth="1"/>
    <col min="2838" max="2838" width="9" bestFit="1" customWidth="1"/>
    <col min="2839" max="2839" width="11.109375" bestFit="1" customWidth="1"/>
    <col min="2840" max="2840" width="9" bestFit="1" customWidth="1"/>
    <col min="2841" max="2841" width="7.88671875" bestFit="1" customWidth="1"/>
    <col min="2842" max="2842" width="11.109375" bestFit="1" customWidth="1"/>
    <col min="2843" max="2844" width="11.33203125" bestFit="1" customWidth="1"/>
    <col min="2845" max="2845" width="10.109375" bestFit="1" customWidth="1"/>
    <col min="2846" max="2846" width="9" bestFit="1" customWidth="1"/>
    <col min="2847" max="2847" width="11.109375" bestFit="1" customWidth="1"/>
    <col min="2848" max="2848" width="9" bestFit="1" customWidth="1"/>
    <col min="2849" max="2849" width="11.109375" bestFit="1" customWidth="1"/>
    <col min="2850" max="2850" width="7.88671875" bestFit="1" customWidth="1"/>
    <col min="2851" max="2851" width="11.109375" bestFit="1" customWidth="1"/>
    <col min="2852" max="2852" width="9" bestFit="1" customWidth="1"/>
    <col min="2853" max="2853" width="11.109375" bestFit="1" customWidth="1"/>
    <col min="2854" max="2854" width="7.88671875" bestFit="1" customWidth="1"/>
    <col min="2855" max="2855" width="11.109375" bestFit="1" customWidth="1"/>
    <col min="2856" max="2856" width="7.88671875" bestFit="1" customWidth="1"/>
    <col min="2857" max="2857" width="11.109375" bestFit="1" customWidth="1"/>
    <col min="2858" max="2858" width="9" bestFit="1" customWidth="1"/>
    <col min="2859" max="2859" width="7.88671875" bestFit="1" customWidth="1"/>
    <col min="2860" max="2860" width="11.109375" bestFit="1" customWidth="1"/>
    <col min="2861" max="2861" width="7.88671875" bestFit="1" customWidth="1"/>
    <col min="2862" max="2862" width="11.109375" bestFit="1" customWidth="1"/>
    <col min="2863" max="2863" width="9" bestFit="1" customWidth="1"/>
    <col min="2864" max="2864" width="7.88671875" bestFit="1" customWidth="1"/>
    <col min="2865" max="2865" width="11.109375" bestFit="1" customWidth="1"/>
    <col min="2866" max="2866" width="9" bestFit="1" customWidth="1"/>
    <col min="2867" max="2867" width="11.109375" bestFit="1" customWidth="1"/>
    <col min="2868" max="2868" width="9" bestFit="1" customWidth="1"/>
    <col min="2869" max="2869" width="7.88671875" bestFit="1" customWidth="1"/>
    <col min="2870" max="2870" width="11.109375" bestFit="1" customWidth="1"/>
    <col min="2871" max="2871" width="9" bestFit="1" customWidth="1"/>
    <col min="2872" max="2872" width="6.6640625" bestFit="1" customWidth="1"/>
    <col min="2873" max="2873" width="11.109375" bestFit="1" customWidth="1"/>
    <col min="2874" max="2874" width="9" bestFit="1" customWidth="1"/>
    <col min="2875" max="2875" width="6.6640625" bestFit="1" customWidth="1"/>
    <col min="2876" max="2876" width="11.109375" bestFit="1" customWidth="1"/>
    <col min="2877" max="2877" width="7.88671875" bestFit="1" customWidth="1"/>
    <col min="2878" max="2878" width="11.109375" bestFit="1" customWidth="1"/>
    <col min="2879" max="2879" width="9" bestFit="1" customWidth="1"/>
    <col min="2880" max="2880" width="11.109375" bestFit="1" customWidth="1"/>
    <col min="2881" max="2881" width="9" bestFit="1" customWidth="1"/>
    <col min="2882" max="2882" width="11.109375" bestFit="1" customWidth="1"/>
    <col min="2883" max="2884" width="7.88671875" bestFit="1" customWidth="1"/>
    <col min="2885" max="2885" width="11.109375" bestFit="1" customWidth="1"/>
    <col min="2886" max="2886" width="7.88671875" bestFit="1" customWidth="1"/>
    <col min="2887" max="2887" width="11.109375" bestFit="1" customWidth="1"/>
    <col min="2888" max="2888" width="9" bestFit="1" customWidth="1"/>
    <col min="2889" max="2889" width="11.109375" bestFit="1" customWidth="1"/>
    <col min="2890" max="2890" width="10.109375" bestFit="1" customWidth="1"/>
    <col min="2891" max="2891" width="11.109375" bestFit="1" customWidth="1"/>
    <col min="2892" max="2892" width="9" bestFit="1" customWidth="1"/>
    <col min="2893" max="2893" width="11.109375" bestFit="1" customWidth="1"/>
    <col min="2894" max="2894" width="7.88671875" bestFit="1" customWidth="1"/>
    <col min="2895" max="2895" width="11.109375" bestFit="1" customWidth="1"/>
    <col min="2896" max="2896" width="7.88671875" bestFit="1" customWidth="1"/>
    <col min="2897" max="2897" width="11.109375" bestFit="1" customWidth="1"/>
    <col min="2898" max="2898" width="7.5546875" bestFit="1" customWidth="1"/>
    <col min="2899" max="2899" width="11.109375" bestFit="1" customWidth="1"/>
    <col min="2900" max="2900" width="10.109375" bestFit="1" customWidth="1"/>
    <col min="2901" max="2901" width="11.109375" bestFit="1" customWidth="1"/>
    <col min="2902" max="2902" width="9" bestFit="1" customWidth="1"/>
    <col min="2903" max="2903" width="11.109375" bestFit="1" customWidth="1"/>
    <col min="2904" max="2904" width="10.109375" bestFit="1" customWidth="1"/>
    <col min="2905" max="2905" width="11.109375" bestFit="1" customWidth="1"/>
    <col min="2906" max="2906" width="10.109375" bestFit="1" customWidth="1"/>
    <col min="2907" max="2907" width="9" bestFit="1" customWidth="1"/>
    <col min="2908" max="2908" width="11.109375" bestFit="1" customWidth="1"/>
    <col min="2909" max="2909" width="10.109375" bestFit="1" customWidth="1"/>
    <col min="2910" max="2910" width="11.109375" bestFit="1" customWidth="1"/>
    <col min="2911" max="2911" width="9" bestFit="1" customWidth="1"/>
    <col min="2912" max="2912" width="11.109375" bestFit="1" customWidth="1"/>
    <col min="2913" max="2913" width="10.109375" bestFit="1" customWidth="1"/>
    <col min="2914" max="2914" width="11.109375" bestFit="1" customWidth="1"/>
    <col min="2915" max="2915" width="9" bestFit="1" customWidth="1"/>
    <col min="2916" max="2916" width="11.109375" bestFit="1" customWidth="1"/>
    <col min="2917" max="2917" width="9" bestFit="1" customWidth="1"/>
    <col min="2918" max="2918" width="11.109375" bestFit="1" customWidth="1"/>
    <col min="2919" max="2919" width="9" bestFit="1" customWidth="1"/>
    <col min="2920" max="2920" width="11.109375" bestFit="1" customWidth="1"/>
    <col min="2921" max="2921" width="9" bestFit="1" customWidth="1"/>
    <col min="2922" max="2922" width="11.109375" bestFit="1" customWidth="1"/>
    <col min="2923" max="2923" width="7.88671875" bestFit="1" customWidth="1"/>
    <col min="2924" max="2924" width="9" bestFit="1" customWidth="1"/>
    <col min="2925" max="2925" width="11.109375" bestFit="1" customWidth="1"/>
    <col min="2926" max="2926" width="10.109375" bestFit="1" customWidth="1"/>
    <col min="2927" max="2927" width="11.109375" bestFit="1" customWidth="1"/>
    <col min="2928" max="2929" width="7.88671875" bestFit="1" customWidth="1"/>
    <col min="2930" max="2930" width="11.109375" bestFit="1" customWidth="1"/>
    <col min="2931" max="2932" width="9" bestFit="1" customWidth="1"/>
    <col min="2933" max="2933" width="11.109375" bestFit="1" customWidth="1"/>
    <col min="2934" max="2934" width="9" bestFit="1" customWidth="1"/>
    <col min="2935" max="2935" width="11.109375" bestFit="1" customWidth="1"/>
    <col min="2936" max="2936" width="7.88671875" bestFit="1" customWidth="1"/>
    <col min="2937" max="2937" width="11.109375" bestFit="1" customWidth="1"/>
    <col min="2938" max="2938" width="9" bestFit="1" customWidth="1"/>
    <col min="2939" max="2939" width="11.109375" bestFit="1" customWidth="1"/>
    <col min="2940" max="2941" width="7.88671875" bestFit="1" customWidth="1"/>
    <col min="2942" max="2942" width="11.109375" bestFit="1" customWidth="1"/>
    <col min="2943" max="2943" width="9" bestFit="1" customWidth="1"/>
    <col min="2944" max="2944" width="11.109375" bestFit="1" customWidth="1"/>
    <col min="2945" max="2945" width="7.88671875" bestFit="1" customWidth="1"/>
    <col min="2946" max="2946" width="11.109375" bestFit="1" customWidth="1"/>
    <col min="2947" max="2948" width="9" bestFit="1" customWidth="1"/>
    <col min="2949" max="2949" width="11.109375" bestFit="1" customWidth="1"/>
    <col min="2950" max="2950" width="10.109375" bestFit="1" customWidth="1"/>
    <col min="2951" max="2951" width="11.109375" bestFit="1" customWidth="1"/>
    <col min="2952" max="2953" width="9" bestFit="1" customWidth="1"/>
    <col min="2954" max="2954" width="11.109375" bestFit="1" customWidth="1"/>
    <col min="2955" max="2956" width="7.88671875" bestFit="1" customWidth="1"/>
    <col min="2957" max="2957" width="11.109375" bestFit="1" customWidth="1"/>
    <col min="2958" max="2958" width="7.88671875" bestFit="1" customWidth="1"/>
    <col min="2959" max="2959" width="11.109375" bestFit="1" customWidth="1"/>
    <col min="2960" max="2960" width="9" bestFit="1" customWidth="1"/>
    <col min="2961" max="2961" width="11.109375" bestFit="1" customWidth="1"/>
    <col min="2962" max="2963" width="7.88671875" bestFit="1" customWidth="1"/>
    <col min="2964" max="2964" width="11.109375" bestFit="1" customWidth="1"/>
    <col min="2965" max="2965" width="7.88671875" bestFit="1" customWidth="1"/>
    <col min="2966" max="2966" width="11.109375" bestFit="1" customWidth="1"/>
    <col min="2967" max="2967" width="9" bestFit="1" customWidth="1"/>
    <col min="2968" max="2968" width="11.109375" bestFit="1" customWidth="1"/>
    <col min="2969" max="2969" width="7.88671875" bestFit="1" customWidth="1"/>
    <col min="2970" max="2970" width="11.109375" bestFit="1" customWidth="1"/>
    <col min="2971" max="2971" width="7.88671875" bestFit="1" customWidth="1"/>
    <col min="2972" max="2972" width="11.109375" bestFit="1" customWidth="1"/>
    <col min="2973" max="2973" width="7.88671875" bestFit="1" customWidth="1"/>
    <col min="2974" max="2974" width="11.109375" bestFit="1" customWidth="1"/>
    <col min="2975" max="2976" width="7.88671875" bestFit="1" customWidth="1"/>
    <col min="2977" max="2977" width="11.109375" bestFit="1" customWidth="1"/>
    <col min="2978" max="2979" width="11.33203125" bestFit="1" customWidth="1"/>
    <col min="2980" max="2980" width="9" bestFit="1" customWidth="1"/>
    <col min="2981" max="2981" width="11.109375" bestFit="1" customWidth="1"/>
    <col min="2982" max="2982" width="9" bestFit="1" customWidth="1"/>
    <col min="2983" max="2983" width="11.109375" bestFit="1" customWidth="1"/>
    <col min="2984" max="2985" width="9" bestFit="1" customWidth="1"/>
    <col min="2986" max="2986" width="11.109375" bestFit="1" customWidth="1"/>
    <col min="2987" max="2987" width="9" bestFit="1" customWidth="1"/>
    <col min="2988" max="2988" width="11.109375" bestFit="1" customWidth="1"/>
    <col min="2989" max="2990" width="7.88671875" bestFit="1" customWidth="1"/>
    <col min="2991" max="2991" width="11.109375" bestFit="1" customWidth="1"/>
    <col min="2992" max="2992" width="9" bestFit="1" customWidth="1"/>
    <col min="2993" max="2993" width="11.109375" bestFit="1" customWidth="1"/>
    <col min="2994" max="2994" width="10.109375" bestFit="1" customWidth="1"/>
    <col min="2995" max="2995" width="11.109375" bestFit="1" customWidth="1"/>
    <col min="2996" max="2996" width="9" bestFit="1" customWidth="1"/>
    <col min="2997" max="2997" width="11.109375" bestFit="1" customWidth="1"/>
    <col min="2998" max="2999" width="9" bestFit="1" customWidth="1"/>
    <col min="3000" max="3000" width="11.109375" bestFit="1" customWidth="1"/>
    <col min="3001" max="3001" width="9" bestFit="1" customWidth="1"/>
    <col min="3002" max="3002" width="11.109375" bestFit="1" customWidth="1"/>
    <col min="3003" max="3003" width="9" bestFit="1" customWidth="1"/>
    <col min="3004" max="3004" width="11.109375" bestFit="1" customWidth="1"/>
    <col min="3005" max="3005" width="7.88671875" bestFit="1" customWidth="1"/>
    <col min="3006" max="3006" width="11.109375" bestFit="1" customWidth="1"/>
    <col min="3007" max="3007" width="7.88671875" bestFit="1" customWidth="1"/>
    <col min="3008" max="3008" width="11.109375" bestFit="1" customWidth="1"/>
    <col min="3009" max="3009" width="9" bestFit="1" customWidth="1"/>
    <col min="3010" max="3010" width="11.109375" bestFit="1" customWidth="1"/>
    <col min="3011" max="3011" width="9" bestFit="1" customWidth="1"/>
    <col min="3012" max="3012" width="11.109375" bestFit="1" customWidth="1"/>
    <col min="3013" max="3013" width="10.109375" bestFit="1" customWidth="1"/>
    <col min="3014" max="3014" width="11.109375" bestFit="1" customWidth="1"/>
    <col min="3015" max="3015" width="7.88671875" bestFit="1" customWidth="1"/>
    <col min="3016" max="3016" width="11.109375" bestFit="1" customWidth="1"/>
    <col min="3017" max="3017" width="7.88671875" bestFit="1" customWidth="1"/>
    <col min="3018" max="3018" width="11.109375" bestFit="1" customWidth="1"/>
    <col min="3019" max="3020" width="11.33203125" bestFit="1" customWidth="1"/>
    <col min="3021" max="3021" width="10.109375" bestFit="1" customWidth="1"/>
    <col min="3022" max="3022" width="11.109375" bestFit="1" customWidth="1"/>
    <col min="3023" max="3023" width="9" bestFit="1" customWidth="1"/>
    <col min="3024" max="3024" width="11.109375" bestFit="1" customWidth="1"/>
    <col min="3025" max="3025" width="7.5546875" bestFit="1" customWidth="1"/>
    <col min="3026" max="3026" width="11.109375" bestFit="1" customWidth="1"/>
    <col min="3027" max="3027" width="7.88671875" bestFit="1" customWidth="1"/>
    <col min="3028" max="3028" width="11.109375" bestFit="1" customWidth="1"/>
    <col min="3029" max="3029" width="9" bestFit="1" customWidth="1"/>
    <col min="3030" max="3030" width="7.88671875" bestFit="1" customWidth="1"/>
    <col min="3031" max="3031" width="11.109375" bestFit="1" customWidth="1"/>
    <col min="3032" max="3032" width="7.88671875" bestFit="1" customWidth="1"/>
    <col min="3033" max="3033" width="11.109375" bestFit="1" customWidth="1"/>
    <col min="3034" max="3034" width="10.109375" bestFit="1" customWidth="1"/>
    <col min="3035" max="3035" width="11.109375" bestFit="1" customWidth="1"/>
    <col min="3036" max="3036" width="10.109375" bestFit="1" customWidth="1"/>
    <col min="3037" max="3037" width="11.109375" bestFit="1" customWidth="1"/>
    <col min="3038" max="3038" width="10.109375" bestFit="1" customWidth="1"/>
    <col min="3039" max="3039" width="11.109375" bestFit="1" customWidth="1"/>
    <col min="3040" max="3040" width="9" bestFit="1" customWidth="1"/>
    <col min="3041" max="3041" width="11.109375" bestFit="1" customWidth="1"/>
    <col min="3042" max="3043" width="11.33203125" bestFit="1" customWidth="1"/>
    <col min="3044" max="3044" width="9" bestFit="1" customWidth="1"/>
    <col min="3045" max="3045" width="11.109375" bestFit="1" customWidth="1"/>
    <col min="3046" max="3047" width="11.33203125" bestFit="1" customWidth="1"/>
    <col min="3048" max="3049" width="7.88671875" bestFit="1" customWidth="1"/>
    <col min="3050" max="3050" width="11.109375" bestFit="1" customWidth="1"/>
    <col min="3051" max="3052" width="7.88671875" bestFit="1" customWidth="1"/>
    <col min="3053" max="3053" width="11.109375" bestFit="1" customWidth="1"/>
    <col min="3054" max="3055" width="11.33203125" bestFit="1" customWidth="1"/>
    <col min="3056" max="3057" width="10.109375" bestFit="1" customWidth="1"/>
    <col min="3058" max="3058" width="11.109375" bestFit="1" customWidth="1"/>
    <col min="3059" max="3060" width="7.88671875" bestFit="1" customWidth="1"/>
    <col min="3061" max="3061" width="11.109375" bestFit="1" customWidth="1"/>
    <col min="3062" max="3062" width="7.88671875" bestFit="1" customWidth="1"/>
    <col min="3063" max="3063" width="11.109375" bestFit="1" customWidth="1"/>
    <col min="3064" max="3064" width="9" bestFit="1" customWidth="1"/>
    <col min="3065" max="3065" width="11.109375" bestFit="1" customWidth="1"/>
    <col min="3066" max="3066" width="7.88671875" bestFit="1" customWidth="1"/>
    <col min="3067" max="3067" width="11.109375" bestFit="1" customWidth="1"/>
    <col min="3068" max="3068" width="7.5546875" bestFit="1" customWidth="1"/>
    <col min="3069" max="3069" width="11.109375" bestFit="1" customWidth="1"/>
    <col min="3070" max="3071" width="7.88671875" bestFit="1" customWidth="1"/>
    <col min="3072" max="3072" width="11.109375" bestFit="1" customWidth="1"/>
    <col min="3073" max="3073" width="7.5546875" bestFit="1" customWidth="1"/>
    <col min="3074" max="3074" width="11.109375" bestFit="1" customWidth="1"/>
    <col min="3075" max="3075" width="7.88671875" bestFit="1" customWidth="1"/>
    <col min="3076" max="3076" width="11.109375" bestFit="1" customWidth="1"/>
    <col min="3077" max="3078" width="7.88671875" bestFit="1" customWidth="1"/>
    <col min="3079" max="3079" width="11.109375" bestFit="1" customWidth="1"/>
    <col min="3080" max="3081" width="11.33203125" bestFit="1" customWidth="1"/>
    <col min="3082" max="3082" width="9" bestFit="1" customWidth="1"/>
    <col min="3083" max="3083" width="11.109375" bestFit="1" customWidth="1"/>
    <col min="3084" max="3085" width="7.88671875" bestFit="1" customWidth="1"/>
    <col min="3086" max="3086" width="11.109375" bestFit="1" customWidth="1"/>
    <col min="3087" max="3087" width="9" bestFit="1" customWidth="1"/>
    <col min="3088" max="3088" width="11.109375" bestFit="1" customWidth="1"/>
    <col min="3089" max="3089" width="9" bestFit="1" customWidth="1"/>
    <col min="3090" max="3090" width="11.109375" bestFit="1" customWidth="1"/>
    <col min="3091" max="3091" width="9" bestFit="1" customWidth="1"/>
    <col min="3092" max="3092" width="11.109375" bestFit="1" customWidth="1"/>
    <col min="3093" max="3094" width="7.88671875" bestFit="1" customWidth="1"/>
    <col min="3095" max="3095" width="11.109375" bestFit="1" customWidth="1"/>
    <col min="3096" max="3097" width="7.88671875" bestFit="1" customWidth="1"/>
    <col min="3098" max="3098" width="11.109375" bestFit="1" customWidth="1"/>
    <col min="3099" max="3099" width="7.88671875" bestFit="1" customWidth="1"/>
    <col min="3100" max="3100" width="11.109375" bestFit="1" customWidth="1"/>
    <col min="3101" max="3101" width="7.88671875" bestFit="1" customWidth="1"/>
    <col min="3102" max="3102" width="11.109375" bestFit="1" customWidth="1"/>
    <col min="3103" max="3104" width="7.88671875" bestFit="1" customWidth="1"/>
    <col min="3105" max="3105" width="11.109375" bestFit="1" customWidth="1"/>
    <col min="3106" max="3106" width="9" bestFit="1" customWidth="1"/>
    <col min="3107" max="3107" width="11.109375" bestFit="1" customWidth="1"/>
    <col min="3108" max="3108" width="9" bestFit="1" customWidth="1"/>
    <col min="3109" max="3109" width="11.109375" bestFit="1" customWidth="1"/>
    <col min="3110" max="3111" width="7.88671875" bestFit="1" customWidth="1"/>
    <col min="3112" max="3112" width="11.109375" bestFit="1" customWidth="1"/>
    <col min="3113" max="3114" width="7.88671875" bestFit="1" customWidth="1"/>
    <col min="3115" max="3115" width="11.109375" bestFit="1" customWidth="1"/>
    <col min="3116" max="3117" width="7.88671875" bestFit="1" customWidth="1"/>
    <col min="3118" max="3118" width="11.109375" bestFit="1" customWidth="1"/>
    <col min="3119" max="3120" width="9" bestFit="1" customWidth="1"/>
    <col min="3121" max="3121" width="11.109375" bestFit="1" customWidth="1"/>
    <col min="3122" max="3123" width="7.88671875" bestFit="1" customWidth="1"/>
    <col min="3124" max="3124" width="11.109375" bestFit="1" customWidth="1"/>
    <col min="3125" max="3125" width="7.88671875" bestFit="1" customWidth="1"/>
    <col min="3126" max="3126" width="9" bestFit="1" customWidth="1"/>
    <col min="3127" max="3127" width="11.109375" bestFit="1" customWidth="1"/>
    <col min="3128" max="3128" width="7.88671875" bestFit="1" customWidth="1"/>
    <col min="3129" max="3129" width="11.109375" bestFit="1" customWidth="1"/>
    <col min="3130" max="3130" width="7.88671875" bestFit="1" customWidth="1"/>
    <col min="3131" max="3131" width="11.109375" bestFit="1" customWidth="1"/>
    <col min="3132" max="3132" width="7.88671875" bestFit="1" customWidth="1"/>
    <col min="3133" max="3133" width="9" bestFit="1" customWidth="1"/>
    <col min="3134" max="3134" width="11.109375" bestFit="1" customWidth="1"/>
    <col min="3135" max="3135" width="7.88671875" bestFit="1" customWidth="1"/>
    <col min="3136" max="3136" width="9" bestFit="1" customWidth="1"/>
    <col min="3137" max="3137" width="11.109375" bestFit="1" customWidth="1"/>
    <col min="3138" max="3138" width="7.88671875" bestFit="1" customWidth="1"/>
    <col min="3139" max="3139" width="11.109375" bestFit="1" customWidth="1"/>
    <col min="3140" max="3140" width="7.88671875" bestFit="1" customWidth="1"/>
    <col min="3141" max="3141" width="9" bestFit="1" customWidth="1"/>
    <col min="3142" max="3142" width="11.109375" bestFit="1" customWidth="1"/>
    <col min="3143" max="3143" width="7.88671875" bestFit="1" customWidth="1"/>
    <col min="3144" max="3144" width="9" bestFit="1" customWidth="1"/>
    <col min="3145" max="3145" width="11.109375" bestFit="1" customWidth="1"/>
    <col min="3146" max="3146" width="7.88671875" bestFit="1" customWidth="1"/>
    <col min="3147" max="3147" width="11.109375" bestFit="1" customWidth="1"/>
    <col min="3148" max="3148" width="9" bestFit="1" customWidth="1"/>
    <col min="3149" max="3149" width="11.109375" bestFit="1" customWidth="1"/>
    <col min="3150" max="3150" width="10.109375" bestFit="1" customWidth="1"/>
    <col min="3151" max="3151" width="11.109375" bestFit="1" customWidth="1"/>
    <col min="3152" max="3152" width="7.88671875" bestFit="1" customWidth="1"/>
    <col min="3153" max="3153" width="11.109375" bestFit="1" customWidth="1"/>
    <col min="3154" max="3154" width="9" bestFit="1" customWidth="1"/>
    <col min="3155" max="3155" width="11.109375" bestFit="1" customWidth="1"/>
    <col min="3156" max="3156" width="9" bestFit="1" customWidth="1"/>
    <col min="3157" max="3157" width="11.109375" bestFit="1" customWidth="1"/>
    <col min="3158" max="3158" width="9" bestFit="1" customWidth="1"/>
    <col min="3159" max="3159" width="11.109375" bestFit="1" customWidth="1"/>
    <col min="3160" max="3160" width="9" bestFit="1" customWidth="1"/>
    <col min="3161" max="3161" width="11.109375" bestFit="1" customWidth="1"/>
    <col min="3162" max="3162" width="7.88671875" bestFit="1" customWidth="1"/>
    <col min="3163" max="3163" width="11.109375" bestFit="1" customWidth="1"/>
    <col min="3164" max="3164" width="9" bestFit="1" customWidth="1"/>
    <col min="3165" max="3165" width="11.109375" bestFit="1" customWidth="1"/>
    <col min="3166" max="3166" width="9" bestFit="1" customWidth="1"/>
    <col min="3167" max="3167" width="11.109375" bestFit="1" customWidth="1"/>
    <col min="3168" max="3168" width="7.88671875" bestFit="1" customWidth="1"/>
    <col min="3169" max="3169" width="11.109375" bestFit="1" customWidth="1"/>
    <col min="3170" max="3171" width="9" bestFit="1" customWidth="1"/>
    <col min="3172" max="3172" width="11.109375" bestFit="1" customWidth="1"/>
    <col min="3173" max="3173" width="7.88671875" bestFit="1" customWidth="1"/>
    <col min="3174" max="3174" width="11.109375" bestFit="1" customWidth="1"/>
    <col min="3175" max="3175" width="7.88671875" bestFit="1" customWidth="1"/>
    <col min="3176" max="3176" width="11.109375" bestFit="1" customWidth="1"/>
    <col min="3177" max="3177" width="9" bestFit="1" customWidth="1"/>
    <col min="3178" max="3178" width="11.109375" bestFit="1" customWidth="1"/>
    <col min="3179" max="3180" width="11.33203125" bestFit="1" customWidth="1"/>
    <col min="3181" max="3181" width="9" bestFit="1" customWidth="1"/>
    <col min="3182" max="3182" width="11.109375" bestFit="1" customWidth="1"/>
    <col min="3183" max="3183" width="9" bestFit="1" customWidth="1"/>
    <col min="3184" max="3184" width="11.109375" bestFit="1" customWidth="1"/>
    <col min="3185" max="3185" width="7.88671875" bestFit="1" customWidth="1"/>
    <col min="3186" max="3186" width="11.109375" bestFit="1" customWidth="1"/>
    <col min="3187" max="3187" width="9" bestFit="1" customWidth="1"/>
    <col min="3188" max="3188" width="11.109375" bestFit="1" customWidth="1"/>
    <col min="3189" max="3189" width="7.88671875" bestFit="1" customWidth="1"/>
    <col min="3190" max="3190" width="11.109375" bestFit="1" customWidth="1"/>
    <col min="3191" max="3191" width="7.88671875" bestFit="1" customWidth="1"/>
    <col min="3192" max="3192" width="11.109375" bestFit="1" customWidth="1"/>
    <col min="3193" max="3193" width="7.88671875" bestFit="1" customWidth="1"/>
    <col min="3194" max="3194" width="11.109375" bestFit="1" customWidth="1"/>
    <col min="3195" max="3195" width="7.88671875" bestFit="1" customWidth="1"/>
    <col min="3196" max="3196" width="11.109375" bestFit="1" customWidth="1"/>
    <col min="3197" max="3197" width="10.109375" bestFit="1" customWidth="1"/>
    <col min="3198" max="3198" width="11.109375" bestFit="1" customWidth="1"/>
    <col min="3199" max="3199" width="9" bestFit="1" customWidth="1"/>
    <col min="3200" max="3200" width="11.109375" bestFit="1" customWidth="1"/>
    <col min="3201" max="3201" width="9" bestFit="1" customWidth="1"/>
    <col min="3202" max="3202" width="11.109375" bestFit="1" customWidth="1"/>
    <col min="3203" max="3203" width="9" bestFit="1" customWidth="1"/>
    <col min="3204" max="3204" width="11.109375" bestFit="1" customWidth="1"/>
    <col min="3205" max="3205" width="9" bestFit="1" customWidth="1"/>
    <col min="3206" max="3206" width="11.109375" bestFit="1" customWidth="1"/>
    <col min="3207" max="3208" width="11.33203125" bestFit="1" customWidth="1"/>
    <col min="3209" max="3209" width="7.88671875" bestFit="1" customWidth="1"/>
    <col min="3210" max="3210" width="11.109375" bestFit="1" customWidth="1"/>
    <col min="3211" max="3211" width="9" bestFit="1" customWidth="1"/>
    <col min="3212" max="3212" width="11.109375" bestFit="1" customWidth="1"/>
    <col min="3213" max="3213" width="10.109375" bestFit="1" customWidth="1"/>
    <col min="3214" max="3214" width="11.109375" bestFit="1" customWidth="1"/>
    <col min="3215" max="3215" width="10.109375" bestFit="1" customWidth="1"/>
    <col min="3216" max="3216" width="11.109375" bestFit="1" customWidth="1"/>
    <col min="3217" max="3217" width="7.88671875" bestFit="1" customWidth="1"/>
    <col min="3218" max="3218" width="11.109375" bestFit="1" customWidth="1"/>
    <col min="3219" max="3219" width="9" bestFit="1" customWidth="1"/>
    <col min="3220" max="3220" width="11.109375" bestFit="1" customWidth="1"/>
    <col min="3221" max="3222" width="7.88671875" bestFit="1" customWidth="1"/>
    <col min="3223" max="3223" width="11.109375" bestFit="1" customWidth="1"/>
    <col min="3224" max="3225" width="7.88671875" bestFit="1" customWidth="1"/>
    <col min="3226" max="3226" width="11.109375" bestFit="1" customWidth="1"/>
    <col min="3227" max="3228" width="7.88671875" bestFit="1" customWidth="1"/>
    <col min="3229" max="3229" width="11.109375" bestFit="1" customWidth="1"/>
    <col min="3230" max="3230" width="9" bestFit="1" customWidth="1"/>
    <col min="3231" max="3231" width="11.109375" bestFit="1" customWidth="1"/>
    <col min="3232" max="3232" width="9" bestFit="1" customWidth="1"/>
    <col min="3233" max="3233" width="11.109375" bestFit="1" customWidth="1"/>
    <col min="3234" max="3234" width="7.88671875" bestFit="1" customWidth="1"/>
    <col min="3235" max="3235" width="11.109375" bestFit="1" customWidth="1"/>
    <col min="3236" max="3236" width="7.88671875" bestFit="1" customWidth="1"/>
    <col min="3237" max="3237" width="11.109375" bestFit="1" customWidth="1"/>
    <col min="3238" max="3239" width="7.88671875" bestFit="1" customWidth="1"/>
    <col min="3240" max="3240" width="11.109375" bestFit="1" customWidth="1"/>
    <col min="3241" max="3242" width="9" bestFit="1" customWidth="1"/>
    <col min="3243" max="3243" width="11.109375" bestFit="1" customWidth="1"/>
    <col min="3244" max="3244" width="7.88671875" bestFit="1" customWidth="1"/>
    <col min="3245" max="3245" width="11.109375" bestFit="1" customWidth="1"/>
    <col min="3246" max="3246" width="7.88671875" bestFit="1" customWidth="1"/>
    <col min="3247" max="3247" width="11.109375" bestFit="1" customWidth="1"/>
    <col min="3248" max="3248" width="7.88671875" bestFit="1" customWidth="1"/>
    <col min="3249" max="3249" width="11.109375" bestFit="1" customWidth="1"/>
    <col min="3250" max="3251" width="11.33203125" bestFit="1" customWidth="1"/>
    <col min="3252" max="3252" width="9" bestFit="1" customWidth="1"/>
    <col min="3253" max="3253" width="11.109375" bestFit="1" customWidth="1"/>
    <col min="3254" max="3254" width="7.88671875" bestFit="1" customWidth="1"/>
    <col min="3255" max="3255" width="11.109375" bestFit="1" customWidth="1"/>
    <col min="3256" max="3257" width="11.33203125" bestFit="1" customWidth="1"/>
    <col min="3258" max="3258" width="9" bestFit="1" customWidth="1"/>
    <col min="3259" max="3259" width="11.109375" bestFit="1" customWidth="1"/>
    <col min="3260" max="3260" width="7.88671875" bestFit="1" customWidth="1"/>
    <col min="3261" max="3261" width="11.109375" bestFit="1" customWidth="1"/>
    <col min="3262" max="3262" width="7.88671875" bestFit="1" customWidth="1"/>
    <col min="3263" max="3263" width="11.109375" bestFit="1" customWidth="1"/>
    <col min="3264" max="3264" width="9" bestFit="1" customWidth="1"/>
    <col min="3265" max="3265" width="11.109375" bestFit="1" customWidth="1"/>
    <col min="3266" max="3266" width="9" bestFit="1" customWidth="1"/>
    <col min="3267" max="3267" width="11.109375" bestFit="1" customWidth="1"/>
    <col min="3268" max="3268" width="10.109375" bestFit="1" customWidth="1"/>
    <col min="3269" max="3269" width="11.109375" bestFit="1" customWidth="1"/>
    <col min="3270" max="3271" width="7.88671875" bestFit="1" customWidth="1"/>
    <col min="3272" max="3272" width="11.109375" bestFit="1" customWidth="1"/>
    <col min="3273" max="3273" width="9" bestFit="1" customWidth="1"/>
    <col min="3274" max="3274" width="7.88671875" bestFit="1" customWidth="1"/>
    <col min="3275" max="3275" width="11.109375" bestFit="1" customWidth="1"/>
    <col min="3276" max="3276" width="7.88671875" bestFit="1" customWidth="1"/>
    <col min="3277" max="3277" width="11.109375" bestFit="1" customWidth="1"/>
    <col min="3278" max="3278" width="9" bestFit="1" customWidth="1"/>
    <col min="3279" max="3279" width="11.109375" bestFit="1" customWidth="1"/>
    <col min="3280" max="3281" width="7.88671875" bestFit="1" customWidth="1"/>
    <col min="3282" max="3282" width="11.109375" bestFit="1" customWidth="1"/>
    <col min="3283" max="3283" width="7.88671875" bestFit="1" customWidth="1"/>
    <col min="3284" max="3284" width="11.109375" bestFit="1" customWidth="1"/>
    <col min="3285" max="3285" width="10.109375" bestFit="1" customWidth="1"/>
    <col min="3286" max="3286" width="11.109375" bestFit="1" customWidth="1"/>
    <col min="3287" max="3287" width="10.109375" bestFit="1" customWidth="1"/>
    <col min="3288" max="3288" width="11.109375" bestFit="1" customWidth="1"/>
    <col min="3289" max="3289" width="10.109375" bestFit="1" customWidth="1"/>
    <col min="3290" max="3290" width="11.109375" bestFit="1" customWidth="1"/>
    <col min="3291" max="3291" width="10.109375" bestFit="1" customWidth="1"/>
    <col min="3292" max="3292" width="11.109375" bestFit="1" customWidth="1"/>
    <col min="3293" max="3294" width="7.88671875" bestFit="1" customWidth="1"/>
    <col min="3295" max="3295" width="11.109375" bestFit="1" customWidth="1"/>
    <col min="3296" max="3296" width="9" bestFit="1" customWidth="1"/>
    <col min="3297" max="3297" width="11.109375" bestFit="1" customWidth="1"/>
    <col min="3298" max="3298" width="7.88671875" bestFit="1" customWidth="1"/>
    <col min="3299" max="3299" width="11.109375" bestFit="1" customWidth="1"/>
    <col min="3300" max="3300" width="9" bestFit="1" customWidth="1"/>
    <col min="3301" max="3301" width="11.109375" bestFit="1" customWidth="1"/>
    <col min="3302" max="3302" width="9" bestFit="1" customWidth="1"/>
    <col min="3303" max="3303" width="11.109375" bestFit="1" customWidth="1"/>
    <col min="3304" max="3304" width="7.88671875" bestFit="1" customWidth="1"/>
    <col min="3305" max="3305" width="11.109375" bestFit="1" customWidth="1"/>
    <col min="3306" max="3306" width="9" bestFit="1" customWidth="1"/>
    <col min="3307" max="3307" width="11.109375" bestFit="1" customWidth="1"/>
    <col min="3308" max="3309" width="7.88671875" bestFit="1" customWidth="1"/>
    <col min="3310" max="3310" width="11.109375" bestFit="1" customWidth="1"/>
    <col min="3311" max="3312" width="7.88671875" bestFit="1" customWidth="1"/>
    <col min="3313" max="3313" width="11.109375" bestFit="1" customWidth="1"/>
    <col min="3314" max="3314" width="9" bestFit="1" customWidth="1"/>
    <col min="3315" max="3315" width="11.109375" bestFit="1" customWidth="1"/>
    <col min="3316" max="3317" width="7.88671875" bestFit="1" customWidth="1"/>
    <col min="3318" max="3318" width="11.109375" bestFit="1" customWidth="1"/>
    <col min="3319" max="3319" width="9" bestFit="1" customWidth="1"/>
    <col min="3320" max="3320" width="7.88671875" bestFit="1" customWidth="1"/>
    <col min="3321" max="3321" width="11.109375" bestFit="1" customWidth="1"/>
    <col min="3322" max="3322" width="7.88671875" bestFit="1" customWidth="1"/>
    <col min="3323" max="3323" width="11.109375" bestFit="1" customWidth="1"/>
    <col min="3324" max="3324" width="7.88671875" bestFit="1" customWidth="1"/>
    <col min="3325" max="3325" width="11.109375" bestFit="1" customWidth="1"/>
    <col min="3326" max="3326" width="7.88671875" bestFit="1" customWidth="1"/>
    <col min="3327" max="3327" width="11.109375" bestFit="1" customWidth="1"/>
    <col min="3328" max="3328" width="9" bestFit="1" customWidth="1"/>
    <col min="3329" max="3329" width="11.109375" bestFit="1" customWidth="1"/>
    <col min="3330" max="3330" width="7.88671875" bestFit="1" customWidth="1"/>
    <col min="3331" max="3331" width="11.109375" bestFit="1" customWidth="1"/>
    <col min="3332" max="3332" width="7.88671875" bestFit="1" customWidth="1"/>
    <col min="3333" max="3333" width="11.109375" bestFit="1" customWidth="1"/>
    <col min="3334" max="3334" width="10.109375" bestFit="1" customWidth="1"/>
    <col min="3335" max="3335" width="11.109375" bestFit="1" customWidth="1"/>
    <col min="3336" max="3336" width="7.88671875" bestFit="1" customWidth="1"/>
    <col min="3337" max="3337" width="11.109375" bestFit="1" customWidth="1"/>
    <col min="3338" max="3338" width="9" bestFit="1" customWidth="1"/>
    <col min="3339" max="3339" width="11.109375" bestFit="1" customWidth="1"/>
    <col min="3340" max="3340" width="9" bestFit="1" customWidth="1"/>
    <col min="3341" max="3341" width="11.109375" bestFit="1" customWidth="1"/>
    <col min="3342" max="3342" width="7.88671875" bestFit="1" customWidth="1"/>
    <col min="3343" max="3343" width="11.109375" bestFit="1" customWidth="1"/>
    <col min="3344" max="3344" width="9" bestFit="1" customWidth="1"/>
    <col min="3345" max="3345" width="11.109375" bestFit="1" customWidth="1"/>
    <col min="3346" max="3346" width="9" bestFit="1" customWidth="1"/>
    <col min="3347" max="3347" width="11.109375" bestFit="1" customWidth="1"/>
    <col min="3348" max="3348" width="9" bestFit="1" customWidth="1"/>
    <col min="3349" max="3349" width="11.109375" bestFit="1" customWidth="1"/>
    <col min="3350" max="3351" width="12.44140625" bestFit="1" customWidth="1"/>
    <col min="3352" max="3352" width="9" bestFit="1" customWidth="1"/>
    <col min="3353" max="3353" width="11.109375" bestFit="1" customWidth="1"/>
    <col min="3354" max="3354" width="7.88671875" bestFit="1" customWidth="1"/>
    <col min="3355" max="3355" width="11.109375" bestFit="1" customWidth="1"/>
    <col min="3356" max="3356" width="9" bestFit="1" customWidth="1"/>
    <col min="3357" max="3357" width="11.109375" bestFit="1" customWidth="1"/>
    <col min="3358" max="3358" width="10.109375" bestFit="1" customWidth="1"/>
    <col min="3359" max="3359" width="11.109375" bestFit="1" customWidth="1"/>
    <col min="3360" max="3360" width="9" bestFit="1" customWidth="1"/>
    <col min="3361" max="3361" width="11.109375" bestFit="1" customWidth="1"/>
    <col min="3362" max="3362" width="9" bestFit="1" customWidth="1"/>
    <col min="3363" max="3363" width="11.109375" bestFit="1" customWidth="1"/>
    <col min="3364" max="3364" width="7.88671875" bestFit="1" customWidth="1"/>
    <col min="3365" max="3365" width="11.109375" bestFit="1" customWidth="1"/>
    <col min="3366" max="3366" width="7.88671875" bestFit="1" customWidth="1"/>
    <col min="3367" max="3367" width="11.109375" bestFit="1" customWidth="1"/>
    <col min="3368" max="3368" width="9" bestFit="1" customWidth="1"/>
    <col min="3369" max="3369" width="11.109375" bestFit="1" customWidth="1"/>
    <col min="3370" max="3370" width="9" bestFit="1" customWidth="1"/>
    <col min="3371" max="3371" width="7.88671875" bestFit="1" customWidth="1"/>
    <col min="3372" max="3372" width="11.109375" bestFit="1" customWidth="1"/>
    <col min="3373" max="3373" width="9" bestFit="1" customWidth="1"/>
    <col min="3374" max="3374" width="11.109375" bestFit="1" customWidth="1"/>
    <col min="3375" max="3375" width="7.88671875" bestFit="1" customWidth="1"/>
    <col min="3376" max="3376" width="11.109375" bestFit="1" customWidth="1"/>
    <col min="3377" max="3377" width="10.109375" bestFit="1" customWidth="1"/>
    <col min="3378" max="3378" width="11.109375" bestFit="1" customWidth="1"/>
    <col min="3379" max="3379" width="7.88671875" bestFit="1" customWidth="1"/>
    <col min="3380" max="3380" width="11.109375" bestFit="1" customWidth="1"/>
    <col min="3381" max="3382" width="11.33203125" bestFit="1" customWidth="1"/>
    <col min="3383" max="3383" width="7.5546875" bestFit="1" customWidth="1"/>
    <col min="3384" max="3384" width="11.109375" bestFit="1" customWidth="1"/>
    <col min="3385" max="3385" width="9" bestFit="1" customWidth="1"/>
    <col min="3386" max="3386" width="11.109375" bestFit="1" customWidth="1"/>
    <col min="3387" max="3388" width="11.33203125" bestFit="1" customWidth="1"/>
    <col min="3389" max="3389" width="9" bestFit="1" customWidth="1"/>
    <col min="3390" max="3390" width="11.109375" bestFit="1" customWidth="1"/>
    <col min="3391" max="3391" width="9" bestFit="1" customWidth="1"/>
    <col min="3392" max="3392" width="11.109375" bestFit="1" customWidth="1"/>
    <col min="3393" max="3394" width="11.33203125" bestFit="1" customWidth="1"/>
    <col min="3395" max="3395" width="7.88671875" bestFit="1" customWidth="1"/>
    <col min="3396" max="3396" width="11.109375" bestFit="1" customWidth="1"/>
    <col min="3397" max="3397" width="9" bestFit="1" customWidth="1"/>
    <col min="3398" max="3398" width="11.109375" bestFit="1" customWidth="1"/>
    <col min="3399" max="3399" width="7.88671875" bestFit="1" customWidth="1"/>
    <col min="3400" max="3400" width="11.109375" bestFit="1" customWidth="1"/>
    <col min="3401" max="3401" width="9" bestFit="1" customWidth="1"/>
    <col min="3402" max="3402" width="11.109375" bestFit="1" customWidth="1"/>
    <col min="3403" max="3403" width="9" bestFit="1" customWidth="1"/>
    <col min="3404" max="3404" width="11.109375" bestFit="1" customWidth="1"/>
    <col min="3405" max="3405" width="7.88671875" bestFit="1" customWidth="1"/>
    <col min="3406" max="3406" width="11.109375" bestFit="1" customWidth="1"/>
    <col min="3407" max="3407" width="7.88671875" bestFit="1" customWidth="1"/>
    <col min="3408" max="3408" width="11.109375" bestFit="1" customWidth="1"/>
    <col min="3409" max="3409" width="7.88671875" bestFit="1" customWidth="1"/>
    <col min="3410" max="3410" width="11.109375" bestFit="1" customWidth="1"/>
    <col min="3411" max="3411" width="7.88671875" bestFit="1" customWidth="1"/>
    <col min="3412" max="3412" width="11.109375" bestFit="1" customWidth="1"/>
    <col min="3413" max="3413" width="9" bestFit="1" customWidth="1"/>
    <col min="3414" max="3414" width="11.109375" bestFit="1" customWidth="1"/>
    <col min="3415" max="3415" width="9" bestFit="1" customWidth="1"/>
    <col min="3416" max="3416" width="11.109375" bestFit="1" customWidth="1"/>
    <col min="3417" max="3417" width="7.88671875" bestFit="1" customWidth="1"/>
    <col min="3418" max="3418" width="11.109375" bestFit="1" customWidth="1"/>
    <col min="3419" max="3419" width="7.88671875" bestFit="1" customWidth="1"/>
    <col min="3420" max="3420" width="11.109375" bestFit="1" customWidth="1"/>
    <col min="3421" max="3421" width="10.109375" bestFit="1" customWidth="1"/>
    <col min="3422" max="3422" width="11.109375" bestFit="1" customWidth="1"/>
    <col min="3423" max="3423" width="7.88671875" bestFit="1" customWidth="1"/>
    <col min="3424" max="3424" width="11.109375" bestFit="1" customWidth="1"/>
    <col min="3425" max="3425" width="9" bestFit="1" customWidth="1"/>
    <col min="3426" max="3426" width="11.109375" bestFit="1" customWidth="1"/>
    <col min="3427" max="3427" width="9" bestFit="1" customWidth="1"/>
    <col min="3428" max="3428" width="11.109375" bestFit="1" customWidth="1"/>
    <col min="3429" max="3429" width="9" bestFit="1" customWidth="1"/>
    <col min="3430" max="3430" width="11.109375" bestFit="1" customWidth="1"/>
    <col min="3431" max="3431" width="7.5546875" bestFit="1" customWidth="1"/>
    <col min="3432" max="3432" width="11.109375" bestFit="1" customWidth="1"/>
    <col min="3433" max="3433" width="9" bestFit="1" customWidth="1"/>
    <col min="3434" max="3434" width="11.109375" bestFit="1" customWidth="1"/>
    <col min="3435" max="3435" width="7.88671875" bestFit="1" customWidth="1"/>
    <col min="3436" max="3436" width="11.109375" bestFit="1" customWidth="1"/>
    <col min="3437" max="3437" width="7.88671875" bestFit="1" customWidth="1"/>
    <col min="3438" max="3438" width="11.109375" bestFit="1" customWidth="1"/>
    <col min="3439" max="3439" width="7.88671875" bestFit="1" customWidth="1"/>
    <col min="3440" max="3440" width="11.109375" bestFit="1" customWidth="1"/>
    <col min="3441" max="3441" width="9" bestFit="1" customWidth="1"/>
    <col min="3442" max="3442" width="11.109375" bestFit="1" customWidth="1"/>
    <col min="3443" max="3443" width="7.88671875" bestFit="1" customWidth="1"/>
    <col min="3444" max="3444" width="11.109375" bestFit="1" customWidth="1"/>
    <col min="3445" max="3446" width="11.33203125" bestFit="1" customWidth="1"/>
    <col min="3447" max="3447" width="7.88671875" bestFit="1" customWidth="1"/>
    <col min="3448" max="3448" width="11.109375" bestFit="1" customWidth="1"/>
    <col min="3449" max="3449" width="7.88671875" bestFit="1" customWidth="1"/>
    <col min="3450" max="3450" width="11.109375" bestFit="1" customWidth="1"/>
    <col min="3451" max="3451" width="7.88671875" bestFit="1" customWidth="1"/>
    <col min="3452" max="3452" width="11.109375" bestFit="1" customWidth="1"/>
    <col min="3453" max="3453" width="7.88671875" bestFit="1" customWidth="1"/>
    <col min="3454" max="3454" width="11.109375" bestFit="1" customWidth="1"/>
    <col min="3455" max="3455" width="10" bestFit="1" customWidth="1"/>
    <col min="3456" max="3456" width="11.109375" bestFit="1" customWidth="1"/>
    <col min="3457" max="3457" width="10.109375" bestFit="1" customWidth="1"/>
    <col min="3458" max="3458" width="11.109375" bestFit="1" customWidth="1"/>
    <col min="3459" max="3459" width="7.88671875" bestFit="1" customWidth="1"/>
    <col min="3460" max="3460" width="11.109375" bestFit="1" customWidth="1"/>
    <col min="3461" max="3461" width="7.88671875" bestFit="1" customWidth="1"/>
    <col min="3462" max="3462" width="11.109375" bestFit="1" customWidth="1"/>
    <col min="3463" max="3463" width="9" bestFit="1" customWidth="1"/>
    <col min="3464" max="3464" width="7.88671875" bestFit="1" customWidth="1"/>
    <col min="3465" max="3465" width="11.109375" bestFit="1" customWidth="1"/>
    <col min="3466" max="3469" width="11.33203125" bestFit="1" customWidth="1"/>
    <col min="3470" max="3470" width="7.88671875" bestFit="1" customWidth="1"/>
    <col min="3471" max="3471" width="11.109375" bestFit="1" customWidth="1"/>
    <col min="3472" max="3472" width="7.88671875" bestFit="1" customWidth="1"/>
    <col min="3473" max="3473" width="11.109375" bestFit="1" customWidth="1"/>
    <col min="3474" max="3474" width="10" bestFit="1" customWidth="1"/>
    <col min="3475" max="3475" width="11.109375" bestFit="1" customWidth="1"/>
    <col min="3476" max="3476" width="9" bestFit="1" customWidth="1"/>
    <col min="3477" max="3477" width="11.109375" bestFit="1" customWidth="1"/>
    <col min="3478" max="3478" width="7.88671875" bestFit="1" customWidth="1"/>
    <col min="3479" max="3479" width="11.109375" bestFit="1" customWidth="1"/>
    <col min="3480" max="3480" width="7.88671875" bestFit="1" customWidth="1"/>
    <col min="3481" max="3481" width="11.109375" bestFit="1" customWidth="1"/>
    <col min="3482" max="3482" width="10.109375" bestFit="1" customWidth="1"/>
    <col min="3483" max="3483" width="11.109375" bestFit="1" customWidth="1"/>
    <col min="3484" max="3484" width="7.88671875" bestFit="1" customWidth="1"/>
    <col min="3485" max="3485" width="11.109375" bestFit="1" customWidth="1"/>
    <col min="3486" max="3486" width="9" bestFit="1" customWidth="1"/>
    <col min="3487" max="3487" width="7.88671875" bestFit="1" customWidth="1"/>
    <col min="3488" max="3488" width="11.109375" bestFit="1" customWidth="1"/>
    <col min="3489" max="3490" width="11.33203125" bestFit="1" customWidth="1"/>
    <col min="3491" max="3491" width="9" bestFit="1" customWidth="1"/>
    <col min="3492" max="3492" width="11.109375" bestFit="1" customWidth="1"/>
    <col min="3493" max="3493" width="9" bestFit="1" customWidth="1"/>
    <col min="3494" max="3494" width="11.109375" bestFit="1" customWidth="1"/>
    <col min="3495" max="3495" width="9" bestFit="1" customWidth="1"/>
    <col min="3496" max="3496" width="11.109375" bestFit="1" customWidth="1"/>
    <col min="3497" max="3497" width="9" bestFit="1" customWidth="1"/>
    <col min="3498" max="3498" width="11.109375" bestFit="1" customWidth="1"/>
    <col min="3499" max="3499" width="7.88671875" bestFit="1" customWidth="1"/>
    <col min="3500" max="3500" width="11.109375" bestFit="1" customWidth="1"/>
    <col min="3501" max="3501" width="9" bestFit="1" customWidth="1"/>
    <col min="3502" max="3502" width="11.109375" bestFit="1" customWidth="1"/>
    <col min="3503" max="3503" width="7.88671875" bestFit="1" customWidth="1"/>
    <col min="3504" max="3504" width="11.109375" bestFit="1" customWidth="1"/>
    <col min="3505" max="3505" width="9" bestFit="1" customWidth="1"/>
    <col min="3506" max="3506" width="11.109375" bestFit="1" customWidth="1"/>
    <col min="3507" max="3507" width="7.5546875" bestFit="1" customWidth="1"/>
    <col min="3508" max="3508" width="11.109375" bestFit="1" customWidth="1"/>
    <col min="3509" max="3509" width="7.88671875" bestFit="1" customWidth="1"/>
    <col min="3510" max="3510" width="11.109375" bestFit="1" customWidth="1"/>
    <col min="3511" max="3511" width="7.88671875" bestFit="1" customWidth="1"/>
    <col min="3512" max="3512" width="11.109375" bestFit="1" customWidth="1"/>
    <col min="3513" max="3513" width="7.88671875" bestFit="1" customWidth="1"/>
    <col min="3514" max="3514" width="11.109375" bestFit="1" customWidth="1"/>
    <col min="3515" max="3515" width="9" bestFit="1" customWidth="1"/>
    <col min="3516" max="3516" width="11.109375" bestFit="1" customWidth="1"/>
    <col min="3517" max="3517" width="9" bestFit="1" customWidth="1"/>
    <col min="3518" max="3518" width="11.109375" bestFit="1" customWidth="1"/>
    <col min="3519" max="3519" width="9" bestFit="1" customWidth="1"/>
    <col min="3520" max="3520" width="11.109375" bestFit="1" customWidth="1"/>
    <col min="3521" max="3521" width="9" bestFit="1" customWidth="1"/>
    <col min="3522" max="3522" width="11.109375" bestFit="1" customWidth="1"/>
    <col min="3523" max="3523" width="9" bestFit="1" customWidth="1"/>
    <col min="3524" max="3524" width="11.109375" bestFit="1" customWidth="1"/>
    <col min="3525" max="3525" width="7.88671875" bestFit="1" customWidth="1"/>
    <col min="3526" max="3526" width="11.109375" bestFit="1" customWidth="1"/>
    <col min="3527" max="3527" width="9" bestFit="1" customWidth="1"/>
    <col min="3528" max="3528" width="11.109375" bestFit="1" customWidth="1"/>
    <col min="3529" max="3529" width="9" bestFit="1" customWidth="1"/>
    <col min="3530" max="3530" width="11.109375" bestFit="1" customWidth="1"/>
    <col min="3531" max="3531" width="9" bestFit="1" customWidth="1"/>
    <col min="3532" max="3532" width="11.109375" bestFit="1" customWidth="1"/>
    <col min="3533" max="3533" width="9" bestFit="1" customWidth="1"/>
    <col min="3534" max="3534" width="11.109375" bestFit="1" customWidth="1"/>
    <col min="3535" max="3535" width="9" bestFit="1" customWidth="1"/>
    <col min="3536" max="3536" width="11.109375" bestFit="1" customWidth="1"/>
    <col min="3537" max="3537" width="7.88671875" bestFit="1" customWidth="1"/>
    <col min="3538" max="3538" width="11.109375" bestFit="1" customWidth="1"/>
    <col min="3539" max="3539" width="10.109375" bestFit="1" customWidth="1"/>
    <col min="3540" max="3540" width="11.109375" bestFit="1" customWidth="1"/>
    <col min="3541" max="3541" width="7.88671875" bestFit="1" customWidth="1"/>
    <col min="3542" max="3542" width="11.109375" bestFit="1" customWidth="1"/>
    <col min="3543" max="3543" width="9" bestFit="1" customWidth="1"/>
    <col min="3544" max="3544" width="11.109375" bestFit="1" customWidth="1"/>
    <col min="3545" max="3545" width="9" bestFit="1" customWidth="1"/>
    <col min="3546" max="3546" width="11.109375" bestFit="1" customWidth="1"/>
    <col min="3547" max="3547" width="9" bestFit="1" customWidth="1"/>
    <col min="3548" max="3548" width="11.109375" bestFit="1" customWidth="1"/>
    <col min="3549" max="3549" width="9" bestFit="1" customWidth="1"/>
    <col min="3550" max="3550" width="11.109375" bestFit="1" customWidth="1"/>
    <col min="3551" max="3551" width="7.88671875" bestFit="1" customWidth="1"/>
    <col min="3552" max="3552" width="11.109375" bestFit="1" customWidth="1"/>
    <col min="3553" max="3553" width="9" bestFit="1" customWidth="1"/>
    <col min="3554" max="3554" width="11.109375" bestFit="1" customWidth="1"/>
    <col min="3555" max="3555" width="7.88671875" bestFit="1" customWidth="1"/>
    <col min="3556" max="3556" width="11.109375" bestFit="1" customWidth="1"/>
    <col min="3557" max="3557" width="9" bestFit="1" customWidth="1"/>
    <col min="3558" max="3558" width="11.109375" bestFit="1" customWidth="1"/>
    <col min="3559" max="3559" width="9" bestFit="1" customWidth="1"/>
    <col min="3560" max="3560" width="11.109375" bestFit="1" customWidth="1"/>
    <col min="3561" max="3561" width="9" bestFit="1" customWidth="1"/>
    <col min="3562" max="3562" width="11.109375" bestFit="1" customWidth="1"/>
    <col min="3563" max="3563" width="9" bestFit="1" customWidth="1"/>
    <col min="3564" max="3564" width="11.109375" bestFit="1" customWidth="1"/>
    <col min="3565" max="3565" width="9" bestFit="1" customWidth="1"/>
    <col min="3566" max="3566" width="11.109375" bestFit="1" customWidth="1"/>
    <col min="3567" max="3567" width="9" bestFit="1" customWidth="1"/>
    <col min="3568" max="3568" width="11.109375" bestFit="1" customWidth="1"/>
    <col min="3569" max="3569" width="9" bestFit="1" customWidth="1"/>
    <col min="3570" max="3570" width="11.109375" bestFit="1" customWidth="1"/>
    <col min="3571" max="3571" width="9" bestFit="1" customWidth="1"/>
    <col min="3572" max="3572" width="11.109375" bestFit="1" customWidth="1"/>
    <col min="3573" max="3573" width="7.88671875" bestFit="1" customWidth="1"/>
    <col min="3574" max="3574" width="11.109375" bestFit="1" customWidth="1"/>
    <col min="3575" max="3575" width="9" bestFit="1" customWidth="1"/>
    <col min="3576" max="3576" width="11.109375" bestFit="1" customWidth="1"/>
    <col min="3577" max="3577" width="9" bestFit="1" customWidth="1"/>
    <col min="3578" max="3578" width="11.109375" bestFit="1" customWidth="1"/>
    <col min="3579" max="3579" width="9" bestFit="1" customWidth="1"/>
    <col min="3580" max="3580" width="11.109375" bestFit="1" customWidth="1"/>
    <col min="3581" max="3581" width="9" bestFit="1" customWidth="1"/>
    <col min="3582" max="3582" width="11.109375" bestFit="1" customWidth="1"/>
    <col min="3583" max="3583" width="9" bestFit="1" customWidth="1"/>
    <col min="3584" max="3584" width="11.109375" bestFit="1" customWidth="1"/>
    <col min="3585" max="3585" width="9" bestFit="1" customWidth="1"/>
    <col min="3586" max="3586" width="11.109375" bestFit="1" customWidth="1"/>
    <col min="3587" max="3587" width="9" bestFit="1" customWidth="1"/>
    <col min="3588" max="3588" width="11.109375" bestFit="1" customWidth="1"/>
    <col min="3589" max="3589" width="9" bestFit="1" customWidth="1"/>
    <col min="3590" max="3590" width="11.109375" bestFit="1" customWidth="1"/>
    <col min="3591" max="3591" width="7.88671875" bestFit="1" customWidth="1"/>
    <col min="3592" max="3592" width="9" bestFit="1" customWidth="1"/>
    <col min="3593" max="3593" width="11.109375" bestFit="1" customWidth="1"/>
    <col min="3594" max="3595" width="11.33203125" bestFit="1" customWidth="1"/>
    <col min="3596" max="3596" width="9" bestFit="1" customWidth="1"/>
    <col min="3597" max="3597" width="11.109375" bestFit="1" customWidth="1"/>
    <col min="3598" max="3598" width="7.88671875" bestFit="1" customWidth="1"/>
    <col min="3599" max="3599" width="11.109375" bestFit="1" customWidth="1"/>
    <col min="3600" max="3600" width="9" bestFit="1" customWidth="1"/>
    <col min="3601" max="3601" width="11.109375" bestFit="1" customWidth="1"/>
    <col min="3602" max="3602" width="9" bestFit="1" customWidth="1"/>
    <col min="3603" max="3603" width="11.109375" bestFit="1" customWidth="1"/>
    <col min="3604" max="3604" width="7.88671875" bestFit="1" customWidth="1"/>
    <col min="3605" max="3605" width="11.109375" bestFit="1" customWidth="1"/>
    <col min="3606" max="3606" width="10.109375" bestFit="1" customWidth="1"/>
    <col min="3607" max="3607" width="11.109375" bestFit="1" customWidth="1"/>
    <col min="3608" max="3608" width="9" bestFit="1" customWidth="1"/>
    <col min="3609" max="3609" width="11.109375" bestFit="1" customWidth="1"/>
    <col min="3610" max="3610" width="9" bestFit="1" customWidth="1"/>
    <col min="3611" max="3611" width="11.109375" bestFit="1" customWidth="1"/>
    <col min="3612" max="3612" width="9" bestFit="1" customWidth="1"/>
    <col min="3613" max="3613" width="11.109375" bestFit="1" customWidth="1"/>
    <col min="3614" max="3614" width="9" bestFit="1" customWidth="1"/>
    <col min="3615" max="3615" width="11.109375" bestFit="1" customWidth="1"/>
    <col min="3616" max="3616" width="9" bestFit="1" customWidth="1"/>
    <col min="3617" max="3617" width="11.109375" bestFit="1" customWidth="1"/>
    <col min="3618" max="3618" width="9" bestFit="1" customWidth="1"/>
    <col min="3619" max="3619" width="11.109375" bestFit="1" customWidth="1"/>
    <col min="3620" max="3620" width="9" bestFit="1" customWidth="1"/>
    <col min="3621" max="3621" width="11.109375" bestFit="1" customWidth="1"/>
    <col min="3622" max="3622" width="9" bestFit="1" customWidth="1"/>
    <col min="3623" max="3623" width="11.109375" bestFit="1" customWidth="1"/>
    <col min="3624" max="3624" width="9" bestFit="1" customWidth="1"/>
    <col min="3625" max="3625" width="11.109375" bestFit="1" customWidth="1"/>
    <col min="3626" max="3626" width="9" bestFit="1" customWidth="1"/>
    <col min="3627" max="3627" width="11.109375" bestFit="1" customWidth="1"/>
    <col min="3628" max="3628" width="9" bestFit="1" customWidth="1"/>
    <col min="3629" max="3629" width="11.109375" bestFit="1" customWidth="1"/>
    <col min="3630" max="3630" width="7.5546875" bestFit="1" customWidth="1"/>
    <col min="3631" max="3631" width="11.109375" bestFit="1" customWidth="1"/>
    <col min="3632" max="3632" width="7.88671875" bestFit="1" customWidth="1"/>
    <col min="3633" max="3633" width="11.109375" bestFit="1" customWidth="1"/>
    <col min="3634" max="3634" width="7.88671875" bestFit="1" customWidth="1"/>
    <col min="3635" max="3635" width="11.109375" bestFit="1" customWidth="1"/>
    <col min="3636" max="3636" width="7.88671875" bestFit="1" customWidth="1"/>
    <col min="3637" max="3637" width="11.109375" bestFit="1" customWidth="1"/>
    <col min="3638" max="3638" width="7.88671875" bestFit="1" customWidth="1"/>
    <col min="3639" max="3639" width="11.109375" bestFit="1" customWidth="1"/>
    <col min="3640" max="3640" width="9" bestFit="1" customWidth="1"/>
    <col min="3641" max="3641" width="11.109375" bestFit="1" customWidth="1"/>
    <col min="3642" max="3642" width="7.88671875" bestFit="1" customWidth="1"/>
    <col min="3643" max="3643" width="11.109375" bestFit="1" customWidth="1"/>
    <col min="3644" max="3644" width="7.88671875" bestFit="1" customWidth="1"/>
    <col min="3645" max="3645" width="11.109375" bestFit="1" customWidth="1"/>
    <col min="3646" max="3646" width="7.5546875" bestFit="1" customWidth="1"/>
    <col min="3647" max="3647" width="11.109375" bestFit="1" customWidth="1"/>
    <col min="3648" max="3648" width="9" bestFit="1" customWidth="1"/>
    <col min="3649" max="3649" width="11.109375" bestFit="1" customWidth="1"/>
    <col min="3650" max="3650" width="7.88671875" bestFit="1" customWidth="1"/>
    <col min="3651" max="3651" width="11.109375" bestFit="1" customWidth="1"/>
    <col min="3652" max="3652" width="7.88671875" bestFit="1" customWidth="1"/>
    <col min="3653" max="3653" width="11.109375" bestFit="1" customWidth="1"/>
    <col min="3654" max="3654" width="9" bestFit="1" customWidth="1"/>
    <col min="3655" max="3655" width="11.109375" bestFit="1" customWidth="1"/>
    <col min="3656" max="3656" width="9" bestFit="1" customWidth="1"/>
    <col min="3657" max="3657" width="11.109375" bestFit="1" customWidth="1"/>
    <col min="3658" max="3658" width="9" bestFit="1" customWidth="1"/>
    <col min="3659" max="3659" width="11.109375" bestFit="1" customWidth="1"/>
    <col min="3660" max="3660" width="7.88671875" bestFit="1" customWidth="1"/>
    <col min="3661" max="3661" width="11.109375" bestFit="1" customWidth="1"/>
    <col min="3662" max="3662" width="9" bestFit="1" customWidth="1"/>
    <col min="3663" max="3663" width="11.109375" bestFit="1" customWidth="1"/>
    <col min="3664" max="3664" width="9" bestFit="1" customWidth="1"/>
    <col min="3665" max="3665" width="11.109375" bestFit="1" customWidth="1"/>
    <col min="3666" max="3666" width="9" bestFit="1" customWidth="1"/>
    <col min="3667" max="3667" width="11.109375" bestFit="1" customWidth="1"/>
    <col min="3668" max="3668" width="9" bestFit="1" customWidth="1"/>
    <col min="3669" max="3669" width="11.109375" bestFit="1" customWidth="1"/>
    <col min="3670" max="3670" width="9" bestFit="1" customWidth="1"/>
    <col min="3671" max="3671" width="11.109375" bestFit="1" customWidth="1"/>
    <col min="3672" max="3672" width="9" bestFit="1" customWidth="1"/>
    <col min="3673" max="3673" width="11.109375" bestFit="1" customWidth="1"/>
    <col min="3674" max="3674" width="9" bestFit="1" customWidth="1"/>
    <col min="3675" max="3675" width="11.109375" bestFit="1" customWidth="1"/>
    <col min="3676" max="3676" width="9" bestFit="1" customWidth="1"/>
    <col min="3677" max="3677" width="11.109375" bestFit="1" customWidth="1"/>
    <col min="3678" max="3679" width="11.33203125" bestFit="1" customWidth="1"/>
    <col min="3680" max="3680" width="7.88671875" bestFit="1" customWidth="1"/>
    <col min="3681" max="3681" width="11.109375" bestFit="1" customWidth="1"/>
    <col min="3682" max="3682" width="7.5546875" bestFit="1" customWidth="1"/>
    <col min="3683" max="3683" width="11.109375" bestFit="1" customWidth="1"/>
    <col min="3684" max="3684" width="7.5546875" bestFit="1" customWidth="1"/>
    <col min="3685" max="3685" width="11.109375" bestFit="1" customWidth="1"/>
    <col min="3686" max="3686" width="7.5546875" bestFit="1" customWidth="1"/>
    <col min="3687" max="3687" width="11.109375" bestFit="1" customWidth="1"/>
    <col min="3688" max="3688" width="9" bestFit="1" customWidth="1"/>
    <col min="3689" max="3689" width="11.109375" bestFit="1" customWidth="1"/>
    <col min="3690" max="3690" width="9" bestFit="1" customWidth="1"/>
    <col min="3691" max="3691" width="11.109375" bestFit="1" customWidth="1"/>
    <col min="3692" max="3692" width="9" bestFit="1" customWidth="1"/>
    <col min="3693" max="3693" width="11.109375" bestFit="1" customWidth="1"/>
    <col min="3694" max="3694" width="9" bestFit="1" customWidth="1"/>
    <col min="3695" max="3695" width="11.109375" bestFit="1" customWidth="1"/>
    <col min="3696" max="3696" width="7.88671875" bestFit="1" customWidth="1"/>
    <col min="3697" max="3697" width="11.109375" bestFit="1" customWidth="1"/>
    <col min="3698" max="3698" width="9" bestFit="1" customWidth="1"/>
    <col min="3699" max="3699" width="11.109375" bestFit="1" customWidth="1"/>
    <col min="3700" max="3700" width="9" bestFit="1" customWidth="1"/>
    <col min="3701" max="3701" width="11.109375" bestFit="1" customWidth="1"/>
    <col min="3702" max="3702" width="7.88671875" bestFit="1" customWidth="1"/>
    <col min="3703" max="3703" width="11.109375" bestFit="1" customWidth="1"/>
    <col min="3704" max="3704" width="9" bestFit="1" customWidth="1"/>
    <col min="3705" max="3705" width="11.109375" bestFit="1" customWidth="1"/>
    <col min="3706" max="3706" width="9" bestFit="1" customWidth="1"/>
    <col min="3707" max="3707" width="11.109375" bestFit="1" customWidth="1"/>
    <col min="3708" max="3709" width="11.33203125" bestFit="1" customWidth="1"/>
    <col min="3710" max="3710" width="9" bestFit="1" customWidth="1"/>
    <col min="3711" max="3711" width="11.109375" bestFit="1" customWidth="1"/>
    <col min="3712" max="3712" width="7.88671875" bestFit="1" customWidth="1"/>
    <col min="3713" max="3713" width="11.109375" bestFit="1" customWidth="1"/>
    <col min="3714" max="3714" width="7.88671875" bestFit="1" customWidth="1"/>
    <col min="3715" max="3715" width="11.109375" bestFit="1" customWidth="1"/>
    <col min="3716" max="3717" width="11.33203125" bestFit="1" customWidth="1"/>
    <col min="3718" max="3718" width="10.109375" bestFit="1" customWidth="1"/>
    <col min="3719" max="3719" width="11.109375" bestFit="1" customWidth="1"/>
    <col min="3720" max="3720" width="10.109375" bestFit="1" customWidth="1"/>
    <col min="3721" max="3721" width="11.109375" bestFit="1" customWidth="1"/>
    <col min="3722" max="3722" width="9" bestFit="1" customWidth="1"/>
    <col min="3723" max="3723" width="11.109375" bestFit="1" customWidth="1"/>
    <col min="3724" max="3724" width="9" bestFit="1" customWidth="1"/>
    <col min="3725" max="3725" width="11.109375" bestFit="1" customWidth="1"/>
    <col min="3726" max="3726" width="9" bestFit="1" customWidth="1"/>
    <col min="3727" max="3727" width="11.109375" bestFit="1" customWidth="1"/>
    <col min="3728" max="3728" width="9" bestFit="1" customWidth="1"/>
    <col min="3729" max="3729" width="11.109375" bestFit="1" customWidth="1"/>
    <col min="3730" max="3730" width="10.109375" bestFit="1" customWidth="1"/>
    <col min="3731" max="3731" width="9" bestFit="1" customWidth="1"/>
    <col min="3732" max="3732" width="11.109375" bestFit="1" customWidth="1"/>
    <col min="3733" max="3733" width="9" bestFit="1" customWidth="1"/>
    <col min="3734" max="3734" width="11.109375" bestFit="1" customWidth="1"/>
    <col min="3735" max="3735" width="7.5546875" bestFit="1" customWidth="1"/>
    <col min="3736" max="3736" width="11.109375" bestFit="1" customWidth="1"/>
    <col min="3737" max="3737" width="7.5546875" bestFit="1" customWidth="1"/>
    <col min="3738" max="3738" width="11.109375" bestFit="1" customWidth="1"/>
    <col min="3739" max="3739" width="9" bestFit="1" customWidth="1"/>
    <col min="3740" max="3740" width="11.109375" bestFit="1" customWidth="1"/>
    <col min="3741" max="3741" width="7.88671875" bestFit="1" customWidth="1"/>
    <col min="3742" max="3742" width="11.109375" bestFit="1" customWidth="1"/>
    <col min="3743" max="3743" width="7.88671875" bestFit="1" customWidth="1"/>
    <col min="3744" max="3744" width="11.109375" bestFit="1" customWidth="1"/>
    <col min="3745" max="3745" width="9" bestFit="1" customWidth="1"/>
    <col min="3746" max="3746" width="11.109375" bestFit="1" customWidth="1"/>
    <col min="3747" max="3747" width="9" bestFit="1" customWidth="1"/>
    <col min="3748" max="3748" width="11.109375" bestFit="1" customWidth="1"/>
    <col min="3749" max="3749" width="9" bestFit="1" customWidth="1"/>
    <col min="3750" max="3750" width="11.109375" bestFit="1" customWidth="1"/>
    <col min="3751" max="3751" width="9" bestFit="1" customWidth="1"/>
    <col min="3752" max="3752" width="11.109375" bestFit="1" customWidth="1"/>
    <col min="3753" max="3753" width="9" bestFit="1" customWidth="1"/>
    <col min="3754" max="3754" width="11.109375" bestFit="1" customWidth="1"/>
    <col min="3755" max="3755" width="9" bestFit="1" customWidth="1"/>
    <col min="3756" max="3756" width="11.109375" bestFit="1" customWidth="1"/>
    <col min="3757" max="3757" width="7.88671875" bestFit="1" customWidth="1"/>
    <col min="3758" max="3758" width="11.109375" bestFit="1" customWidth="1"/>
    <col min="3759" max="3759" width="9" bestFit="1" customWidth="1"/>
    <col min="3760" max="3760" width="11.109375" bestFit="1" customWidth="1"/>
    <col min="3761" max="3761" width="7.88671875" bestFit="1" customWidth="1"/>
    <col min="3762" max="3762" width="11.109375" bestFit="1" customWidth="1"/>
    <col min="3763" max="3763" width="7.88671875" bestFit="1" customWidth="1"/>
    <col min="3764" max="3764" width="11.109375" bestFit="1" customWidth="1"/>
    <col min="3765" max="3765" width="7.5546875" bestFit="1" customWidth="1"/>
    <col min="3766" max="3766" width="11.109375" bestFit="1" customWidth="1"/>
    <col min="3767" max="3767" width="9" bestFit="1" customWidth="1"/>
    <col min="3768" max="3768" width="11.109375" bestFit="1" customWidth="1"/>
    <col min="3769" max="3769" width="9" bestFit="1" customWidth="1"/>
    <col min="3770" max="3770" width="11.109375" bestFit="1" customWidth="1"/>
    <col min="3771" max="3771" width="9" bestFit="1" customWidth="1"/>
    <col min="3772" max="3772" width="11.109375" bestFit="1" customWidth="1"/>
    <col min="3773" max="3773" width="9" bestFit="1" customWidth="1"/>
    <col min="3774" max="3774" width="11.109375" bestFit="1" customWidth="1"/>
    <col min="3775" max="3775" width="9" bestFit="1" customWidth="1"/>
    <col min="3776" max="3776" width="11.109375" bestFit="1" customWidth="1"/>
    <col min="3777" max="3777" width="9" bestFit="1" customWidth="1"/>
    <col min="3778" max="3778" width="11.109375" bestFit="1" customWidth="1"/>
    <col min="3779" max="3779" width="9" bestFit="1" customWidth="1"/>
    <col min="3780" max="3780" width="11.109375" bestFit="1" customWidth="1"/>
    <col min="3781" max="3781" width="7.88671875" bestFit="1" customWidth="1"/>
    <col min="3782" max="3782" width="11.109375" bestFit="1" customWidth="1"/>
    <col min="3783" max="3783" width="7.88671875" bestFit="1" customWidth="1"/>
    <col min="3784" max="3784" width="11.109375" bestFit="1" customWidth="1"/>
    <col min="3785" max="3785" width="7.88671875" bestFit="1" customWidth="1"/>
    <col min="3786" max="3786" width="11.109375" bestFit="1" customWidth="1"/>
    <col min="3787" max="3787" width="9" bestFit="1" customWidth="1"/>
    <col min="3788" max="3788" width="11.109375" bestFit="1" customWidth="1"/>
    <col min="3789" max="3789" width="9" bestFit="1" customWidth="1"/>
    <col min="3790" max="3790" width="11.109375" bestFit="1" customWidth="1"/>
    <col min="3791" max="3792" width="11.33203125" bestFit="1" customWidth="1"/>
    <col min="3793" max="3793" width="9" bestFit="1" customWidth="1"/>
    <col min="3794" max="3794" width="11.109375" bestFit="1" customWidth="1"/>
    <col min="3795" max="3795" width="9" bestFit="1" customWidth="1"/>
    <col min="3796" max="3796" width="11.109375" bestFit="1" customWidth="1"/>
    <col min="3797" max="3797" width="9" bestFit="1" customWidth="1"/>
    <col min="3798" max="3798" width="11.109375" bestFit="1" customWidth="1"/>
    <col min="3799" max="3799" width="9" bestFit="1" customWidth="1"/>
    <col min="3800" max="3800" width="11.109375" bestFit="1" customWidth="1"/>
    <col min="3801" max="3801" width="9" bestFit="1" customWidth="1"/>
    <col min="3802" max="3802" width="11.109375" bestFit="1" customWidth="1"/>
    <col min="3803" max="3803" width="7.88671875" bestFit="1" customWidth="1"/>
    <col min="3804" max="3804" width="11.109375" bestFit="1" customWidth="1"/>
    <col min="3805" max="3805" width="7.88671875" bestFit="1" customWidth="1"/>
    <col min="3806" max="3806" width="11.109375" bestFit="1" customWidth="1"/>
    <col min="3807" max="3807" width="9" bestFit="1" customWidth="1"/>
    <col min="3808" max="3808" width="11.109375" bestFit="1" customWidth="1"/>
    <col min="3809" max="3809" width="7.88671875" bestFit="1" customWidth="1"/>
    <col min="3810" max="3810" width="11.109375" bestFit="1" customWidth="1"/>
    <col min="3811" max="3811" width="7.88671875" bestFit="1" customWidth="1"/>
    <col min="3812" max="3812" width="11.109375" bestFit="1" customWidth="1"/>
    <col min="3813" max="3813" width="7.88671875" bestFit="1" customWidth="1"/>
    <col min="3814" max="3814" width="11.109375" bestFit="1" customWidth="1"/>
    <col min="3815" max="3818" width="11.33203125" bestFit="1" customWidth="1"/>
    <col min="3819" max="3819" width="9" bestFit="1" customWidth="1"/>
    <col min="3820" max="3820" width="11.109375" bestFit="1" customWidth="1"/>
    <col min="3821" max="3821" width="9" bestFit="1" customWidth="1"/>
    <col min="3822" max="3822" width="11.109375" bestFit="1" customWidth="1"/>
    <col min="3823" max="3823" width="7.88671875" bestFit="1" customWidth="1"/>
    <col min="3824" max="3824" width="11.109375" bestFit="1" customWidth="1"/>
    <col min="3825" max="3825" width="7.88671875" bestFit="1" customWidth="1"/>
    <col min="3826" max="3826" width="11.109375" bestFit="1" customWidth="1"/>
    <col min="3827" max="3827" width="9" bestFit="1" customWidth="1"/>
    <col min="3828" max="3828" width="11.109375" bestFit="1" customWidth="1"/>
    <col min="3829" max="3829" width="7.88671875" bestFit="1" customWidth="1"/>
    <col min="3830" max="3830" width="11.109375" bestFit="1" customWidth="1"/>
    <col min="3831" max="3831" width="9" bestFit="1" customWidth="1"/>
    <col min="3832" max="3832" width="11.109375" bestFit="1" customWidth="1"/>
    <col min="3833" max="3833" width="7.88671875" bestFit="1" customWidth="1"/>
    <col min="3834" max="3834" width="11.109375" bestFit="1" customWidth="1"/>
    <col min="3835" max="3835" width="7.88671875" bestFit="1" customWidth="1"/>
    <col min="3836" max="3836" width="11.109375" bestFit="1" customWidth="1"/>
    <col min="3837" max="3837" width="7.88671875" bestFit="1" customWidth="1"/>
    <col min="3838" max="3838" width="11.109375" bestFit="1" customWidth="1"/>
    <col min="3839" max="3839" width="7.88671875" bestFit="1" customWidth="1"/>
    <col min="3840" max="3840" width="11.109375" bestFit="1" customWidth="1"/>
    <col min="3841" max="3841" width="7.88671875" bestFit="1" customWidth="1"/>
    <col min="3842" max="3842" width="11.109375" bestFit="1" customWidth="1"/>
    <col min="3843" max="3843" width="9" bestFit="1" customWidth="1"/>
    <col min="3844" max="3844" width="11.109375" bestFit="1" customWidth="1"/>
    <col min="3845" max="3845" width="9" bestFit="1" customWidth="1"/>
    <col min="3846" max="3846" width="11.109375" bestFit="1" customWidth="1"/>
    <col min="3847" max="3847" width="9" bestFit="1" customWidth="1"/>
    <col min="3848" max="3848" width="11.109375" bestFit="1" customWidth="1"/>
    <col min="3849" max="3849" width="9" bestFit="1" customWidth="1"/>
    <col min="3850" max="3850" width="11.109375" bestFit="1" customWidth="1"/>
    <col min="3851" max="3851" width="7.88671875" bestFit="1" customWidth="1"/>
    <col min="3852" max="3852" width="11.109375" bestFit="1" customWidth="1"/>
    <col min="3853" max="3853" width="7.88671875" bestFit="1" customWidth="1"/>
    <col min="3854" max="3854" width="11.109375" bestFit="1" customWidth="1"/>
    <col min="3855" max="3855" width="9" bestFit="1" customWidth="1"/>
    <col min="3856" max="3856" width="11.109375" bestFit="1" customWidth="1"/>
    <col min="3857" max="3857" width="9" bestFit="1" customWidth="1"/>
    <col min="3858" max="3858" width="11.109375" bestFit="1" customWidth="1"/>
    <col min="3859" max="3859" width="7.88671875" bestFit="1" customWidth="1"/>
    <col min="3860" max="3860" width="11.109375" bestFit="1" customWidth="1"/>
    <col min="3861" max="3861" width="9" bestFit="1" customWidth="1"/>
    <col min="3862" max="3862" width="11.109375" bestFit="1" customWidth="1"/>
    <col min="3863" max="3863" width="9" bestFit="1" customWidth="1"/>
    <col min="3864" max="3864" width="11.109375" bestFit="1" customWidth="1"/>
    <col min="3865" max="3865" width="9" bestFit="1" customWidth="1"/>
    <col min="3866" max="3866" width="11.109375" bestFit="1" customWidth="1"/>
    <col min="3867" max="3867" width="7.88671875" bestFit="1" customWidth="1"/>
    <col min="3868" max="3868" width="11.109375" bestFit="1" customWidth="1"/>
    <col min="3869" max="3869" width="9" bestFit="1" customWidth="1"/>
    <col min="3870" max="3870" width="11.109375" bestFit="1" customWidth="1"/>
    <col min="3871" max="3871" width="9" bestFit="1" customWidth="1"/>
    <col min="3872" max="3872" width="11.109375" bestFit="1" customWidth="1"/>
    <col min="3873" max="3873" width="9" bestFit="1" customWidth="1"/>
    <col min="3874" max="3874" width="11.109375" bestFit="1" customWidth="1"/>
    <col min="3875" max="3875" width="9" bestFit="1" customWidth="1"/>
    <col min="3876" max="3876" width="11.109375" bestFit="1" customWidth="1"/>
    <col min="3877" max="3877" width="7.88671875" bestFit="1" customWidth="1"/>
    <col min="3878" max="3878" width="11.109375" bestFit="1" customWidth="1"/>
    <col min="3879" max="3879" width="9" bestFit="1" customWidth="1"/>
    <col min="3880" max="3880" width="11.109375" bestFit="1" customWidth="1"/>
    <col min="3881" max="3881" width="9" bestFit="1" customWidth="1"/>
    <col min="3882" max="3882" width="11.109375" bestFit="1" customWidth="1"/>
    <col min="3883" max="3883" width="9" bestFit="1" customWidth="1"/>
    <col min="3884" max="3884" width="11.109375" bestFit="1" customWidth="1"/>
    <col min="3885" max="3885" width="9" bestFit="1" customWidth="1"/>
    <col min="3886" max="3886" width="11.109375" bestFit="1" customWidth="1"/>
    <col min="3887" max="3887" width="7.5546875" bestFit="1" customWidth="1"/>
    <col min="3888" max="3888" width="11.109375" bestFit="1" customWidth="1"/>
    <col min="3889" max="3889" width="9" bestFit="1" customWidth="1"/>
    <col min="3890" max="3890" width="11.109375" bestFit="1" customWidth="1"/>
    <col min="3891" max="3891" width="9" bestFit="1" customWidth="1"/>
    <col min="3892" max="3892" width="11.109375" bestFit="1" customWidth="1"/>
    <col min="3893" max="3893" width="7.88671875" bestFit="1" customWidth="1"/>
    <col min="3894" max="3894" width="11.109375" bestFit="1" customWidth="1"/>
    <col min="3895" max="3895" width="7.88671875" bestFit="1" customWidth="1"/>
    <col min="3896" max="3896" width="11.109375" bestFit="1" customWidth="1"/>
    <col min="3897" max="3897" width="9" bestFit="1" customWidth="1"/>
    <col min="3898" max="3898" width="7.88671875" bestFit="1" customWidth="1"/>
    <col min="3899" max="3899" width="11.109375" bestFit="1" customWidth="1"/>
    <col min="3900" max="3900" width="7.88671875" bestFit="1" customWidth="1"/>
    <col min="3901" max="3901" width="11.109375" bestFit="1" customWidth="1"/>
    <col min="3902" max="3902" width="9" bestFit="1" customWidth="1"/>
    <col min="3903" max="3903" width="11.109375" bestFit="1" customWidth="1"/>
    <col min="3904" max="3904" width="9" bestFit="1" customWidth="1"/>
    <col min="3905" max="3905" width="11.109375" bestFit="1" customWidth="1"/>
    <col min="3906" max="3906" width="9" bestFit="1" customWidth="1"/>
    <col min="3907" max="3907" width="11.109375" bestFit="1" customWidth="1"/>
    <col min="3908" max="3908" width="9" bestFit="1" customWidth="1"/>
    <col min="3909" max="3909" width="11.109375" bestFit="1" customWidth="1"/>
    <col min="3910" max="3910" width="9" bestFit="1" customWidth="1"/>
    <col min="3911" max="3911" width="11.109375" bestFit="1" customWidth="1"/>
    <col min="3912" max="3912" width="7.88671875" bestFit="1" customWidth="1"/>
    <col min="3913" max="3913" width="11.109375" bestFit="1" customWidth="1"/>
    <col min="3914" max="3914" width="7.88671875" bestFit="1" customWidth="1"/>
    <col min="3915" max="3915" width="11.109375" bestFit="1" customWidth="1"/>
    <col min="3916" max="3916" width="7.88671875" bestFit="1" customWidth="1"/>
    <col min="3917" max="3917" width="11.109375" bestFit="1" customWidth="1"/>
    <col min="3918" max="3918" width="9" bestFit="1" customWidth="1"/>
    <col min="3919" max="3919" width="11.109375" bestFit="1" customWidth="1"/>
    <col min="3920" max="3921" width="7.88671875" bestFit="1" customWidth="1"/>
    <col min="3922" max="3922" width="11.109375" bestFit="1" customWidth="1"/>
    <col min="3923" max="3924" width="9" bestFit="1" customWidth="1"/>
    <col min="3925" max="3925" width="11.109375" bestFit="1" customWidth="1"/>
    <col min="3926" max="3926" width="9" bestFit="1" customWidth="1"/>
    <col min="3927" max="3927" width="11.109375" bestFit="1" customWidth="1"/>
    <col min="3928" max="3929" width="7.88671875" bestFit="1" customWidth="1"/>
    <col min="3930" max="3930" width="11.109375" bestFit="1" customWidth="1"/>
    <col min="3931" max="3931" width="10.109375" bestFit="1" customWidth="1"/>
    <col min="3932" max="3932" width="9" bestFit="1" customWidth="1"/>
    <col min="3933" max="3933" width="11.109375" bestFit="1" customWidth="1"/>
    <col min="3934" max="3934" width="7.88671875" bestFit="1" customWidth="1"/>
    <col min="3935" max="3935" width="11.109375" bestFit="1" customWidth="1"/>
    <col min="3936" max="3936" width="7.88671875" bestFit="1" customWidth="1"/>
    <col min="3937" max="3937" width="11.109375" bestFit="1" customWidth="1"/>
    <col min="3938" max="3938" width="9" bestFit="1" customWidth="1"/>
    <col min="3939" max="3939" width="11.109375" bestFit="1" customWidth="1"/>
    <col min="3940" max="3940" width="9" bestFit="1" customWidth="1"/>
    <col min="3941" max="3941" width="7.88671875" bestFit="1" customWidth="1"/>
    <col min="3942" max="3942" width="11.109375" bestFit="1" customWidth="1"/>
    <col min="3943" max="3943" width="9" bestFit="1" customWidth="1"/>
    <col min="3944" max="3944" width="11.109375" bestFit="1" customWidth="1"/>
    <col min="3945" max="3945" width="9" bestFit="1" customWidth="1"/>
    <col min="3946" max="3946" width="11.109375" bestFit="1" customWidth="1"/>
    <col min="3947" max="3947" width="9" bestFit="1" customWidth="1"/>
    <col min="3948" max="3948" width="11.109375" bestFit="1" customWidth="1"/>
    <col min="3949" max="3949" width="9" bestFit="1" customWidth="1"/>
    <col min="3950" max="3950" width="11.109375" bestFit="1" customWidth="1"/>
    <col min="3951" max="3951" width="7.88671875" bestFit="1" customWidth="1"/>
    <col min="3952" max="3952" width="11.109375" bestFit="1" customWidth="1"/>
    <col min="3953" max="3953" width="9" bestFit="1" customWidth="1"/>
    <col min="3954" max="3954" width="11.109375" bestFit="1" customWidth="1"/>
    <col min="3955" max="3955" width="9" bestFit="1" customWidth="1"/>
    <col min="3956" max="3956" width="11.109375" bestFit="1" customWidth="1"/>
    <col min="3957" max="3957" width="9" bestFit="1" customWidth="1"/>
    <col min="3958" max="3958" width="11.109375" bestFit="1" customWidth="1"/>
    <col min="3959" max="3959" width="9" bestFit="1" customWidth="1"/>
    <col min="3960" max="3960" width="11.109375" bestFit="1" customWidth="1"/>
    <col min="3961" max="3961" width="9" bestFit="1" customWidth="1"/>
    <col min="3962" max="3962" width="11.109375" bestFit="1" customWidth="1"/>
    <col min="3963" max="3963" width="7.88671875" bestFit="1" customWidth="1"/>
    <col min="3964" max="3964" width="11.109375" bestFit="1" customWidth="1"/>
    <col min="3965" max="3965" width="9" bestFit="1" customWidth="1"/>
    <col min="3966" max="3966" width="11.109375" bestFit="1" customWidth="1"/>
    <col min="3967" max="3967" width="7.88671875" bestFit="1" customWidth="1"/>
    <col min="3968" max="3968" width="11.109375" bestFit="1" customWidth="1"/>
    <col min="3969" max="3969" width="7.5546875" bestFit="1" customWidth="1"/>
    <col min="3970" max="3970" width="11.109375" bestFit="1" customWidth="1"/>
    <col min="3971" max="3971" width="7.5546875" bestFit="1" customWidth="1"/>
    <col min="3972" max="3972" width="11.109375" bestFit="1" customWidth="1"/>
    <col min="3973" max="3973" width="7.88671875" bestFit="1" customWidth="1"/>
    <col min="3974" max="3974" width="11.109375" bestFit="1" customWidth="1"/>
    <col min="3975" max="3975" width="7.88671875" bestFit="1" customWidth="1"/>
    <col min="3976" max="3976" width="11.109375" bestFit="1" customWidth="1"/>
    <col min="3977" max="3977" width="7.88671875" bestFit="1" customWidth="1"/>
    <col min="3978" max="3978" width="11.109375" bestFit="1" customWidth="1"/>
    <col min="3979" max="3979" width="7.88671875" bestFit="1" customWidth="1"/>
    <col min="3980" max="3980" width="11.109375" bestFit="1" customWidth="1"/>
    <col min="3981" max="3981" width="7.88671875" bestFit="1" customWidth="1"/>
    <col min="3982" max="3982" width="11.109375" bestFit="1" customWidth="1"/>
    <col min="3983" max="3983" width="7.88671875" bestFit="1" customWidth="1"/>
    <col min="3984" max="3984" width="11.109375" bestFit="1" customWidth="1"/>
    <col min="3985" max="3985" width="7.88671875" bestFit="1" customWidth="1"/>
    <col min="3986" max="3986" width="11.109375" bestFit="1" customWidth="1"/>
    <col min="3987" max="3987" width="7.88671875" bestFit="1" customWidth="1"/>
    <col min="3988" max="3988" width="11.109375" bestFit="1" customWidth="1"/>
    <col min="3989" max="3989" width="7.88671875" bestFit="1" customWidth="1"/>
    <col min="3990" max="3990" width="11.109375" bestFit="1" customWidth="1"/>
    <col min="3991" max="3991" width="7.88671875" bestFit="1" customWidth="1"/>
    <col min="3992" max="3992" width="11.109375" bestFit="1" customWidth="1"/>
    <col min="3993" max="3994" width="11.33203125" bestFit="1" customWidth="1"/>
    <col min="3995" max="3995" width="9" bestFit="1" customWidth="1"/>
    <col min="3996" max="3996" width="11.109375" bestFit="1" customWidth="1"/>
    <col min="3997" max="3997" width="10.109375" bestFit="1" customWidth="1"/>
    <col min="3998" max="3998" width="11.109375" bestFit="1" customWidth="1"/>
    <col min="3999" max="3999" width="10.109375" bestFit="1" customWidth="1"/>
    <col min="4000" max="4000" width="11.109375" bestFit="1" customWidth="1"/>
    <col min="4001" max="4001" width="9" bestFit="1" customWidth="1"/>
    <col min="4002" max="4002" width="11.109375" bestFit="1" customWidth="1"/>
    <col min="4003" max="4003" width="7.88671875" bestFit="1" customWidth="1"/>
    <col min="4004" max="4004" width="11.109375" bestFit="1" customWidth="1"/>
    <col min="4005" max="4005" width="9" bestFit="1" customWidth="1"/>
    <col min="4006" max="4006" width="11.109375" bestFit="1" customWidth="1"/>
    <col min="4007" max="4007" width="9" bestFit="1" customWidth="1"/>
    <col min="4008" max="4008" width="7.88671875" bestFit="1" customWidth="1"/>
    <col min="4009" max="4009" width="11.109375" bestFit="1" customWidth="1"/>
    <col min="4010" max="4010" width="9" bestFit="1" customWidth="1"/>
    <col min="4011" max="4011" width="11.109375" bestFit="1" customWidth="1"/>
    <col min="4012" max="4012" width="9" bestFit="1" customWidth="1"/>
    <col min="4013" max="4013" width="11.109375" bestFit="1" customWidth="1"/>
    <col min="4014" max="4014" width="9" bestFit="1" customWidth="1"/>
    <col min="4015" max="4015" width="11.109375" bestFit="1" customWidth="1"/>
    <col min="4016" max="4016" width="9" bestFit="1" customWidth="1"/>
    <col min="4017" max="4017" width="11.109375" bestFit="1" customWidth="1"/>
    <col min="4018" max="4018" width="9" bestFit="1" customWidth="1"/>
    <col min="4019" max="4019" width="11.109375" bestFit="1" customWidth="1"/>
    <col min="4020" max="4020" width="9" bestFit="1" customWidth="1"/>
    <col min="4021" max="4021" width="11.109375" bestFit="1" customWidth="1"/>
    <col min="4022" max="4022" width="9" bestFit="1" customWidth="1"/>
    <col min="4023" max="4023" width="11.109375" bestFit="1" customWidth="1"/>
    <col min="4024" max="4024" width="10.109375" bestFit="1" customWidth="1"/>
    <col min="4025" max="4025" width="11.109375" bestFit="1" customWidth="1"/>
    <col min="4026" max="4027" width="9" bestFit="1" customWidth="1"/>
    <col min="4028" max="4028" width="11.109375" bestFit="1" customWidth="1"/>
    <col min="4029" max="4029" width="9" bestFit="1" customWidth="1"/>
    <col min="4030" max="4030" width="11.109375" bestFit="1" customWidth="1"/>
    <col min="4031" max="4031" width="10.109375" bestFit="1" customWidth="1"/>
    <col min="4032" max="4032" width="11.109375" bestFit="1" customWidth="1"/>
    <col min="4033" max="4033" width="10.109375" bestFit="1" customWidth="1"/>
    <col min="4034" max="4034" width="11.109375" bestFit="1" customWidth="1"/>
    <col min="4035" max="4035" width="10.109375" bestFit="1" customWidth="1"/>
    <col min="4036" max="4036" width="11.109375" bestFit="1" customWidth="1"/>
    <col min="4037" max="4037" width="9" bestFit="1" customWidth="1"/>
    <col min="4038" max="4038" width="11.109375" bestFit="1" customWidth="1"/>
    <col min="4039" max="4039" width="9" bestFit="1" customWidth="1"/>
    <col min="4040" max="4040" width="11.109375" bestFit="1" customWidth="1"/>
    <col min="4041" max="4041" width="10.109375" bestFit="1" customWidth="1"/>
    <col min="4042" max="4042" width="11.109375" bestFit="1" customWidth="1"/>
    <col min="4043" max="4043" width="10.109375" bestFit="1" customWidth="1"/>
    <col min="4044" max="4044" width="11.109375" bestFit="1" customWidth="1"/>
    <col min="4045" max="4045" width="9" bestFit="1" customWidth="1"/>
    <col min="4046" max="4046" width="11.109375" bestFit="1" customWidth="1"/>
    <col min="4047" max="4048" width="11.33203125" bestFit="1" customWidth="1"/>
    <col min="4049" max="4049" width="9" bestFit="1" customWidth="1"/>
    <col min="4050" max="4050" width="11.109375" bestFit="1" customWidth="1"/>
    <col min="4051" max="4051" width="10.109375" bestFit="1" customWidth="1"/>
    <col min="4052" max="4052" width="11.109375" bestFit="1" customWidth="1"/>
    <col min="4053" max="4053" width="7.88671875" bestFit="1" customWidth="1"/>
    <col min="4054" max="4054" width="11.109375" bestFit="1" customWidth="1"/>
    <col min="4055" max="4055" width="7.88671875" bestFit="1" customWidth="1"/>
    <col min="4056" max="4056" width="11.109375" bestFit="1" customWidth="1"/>
    <col min="4057" max="4057" width="7.88671875" bestFit="1" customWidth="1"/>
    <col min="4058" max="4058" width="11.109375" bestFit="1" customWidth="1"/>
    <col min="4059" max="4060" width="11.33203125" bestFit="1" customWidth="1"/>
    <col min="4061" max="4061" width="10.109375" bestFit="1" customWidth="1"/>
    <col min="4062" max="4062" width="11.109375" bestFit="1" customWidth="1"/>
    <col min="4063" max="4063" width="7.88671875" bestFit="1" customWidth="1"/>
    <col min="4064" max="4064" width="11.109375" bestFit="1" customWidth="1"/>
    <col min="4065" max="4065" width="7.88671875" bestFit="1" customWidth="1"/>
    <col min="4066" max="4066" width="11.109375" bestFit="1" customWidth="1"/>
    <col min="4067" max="4067" width="9" bestFit="1" customWidth="1"/>
    <col min="4068" max="4068" width="11.109375" bestFit="1" customWidth="1"/>
    <col min="4069" max="4069" width="9" bestFit="1" customWidth="1"/>
    <col min="4070" max="4070" width="11.109375" bestFit="1" customWidth="1"/>
    <col min="4071" max="4071" width="9" bestFit="1" customWidth="1"/>
    <col min="4072" max="4072" width="11.109375" bestFit="1" customWidth="1"/>
    <col min="4073" max="4073" width="7.88671875" bestFit="1" customWidth="1"/>
    <col min="4074" max="4074" width="11.109375" bestFit="1" customWidth="1"/>
    <col min="4075" max="4076" width="7.88671875" bestFit="1" customWidth="1"/>
    <col min="4077" max="4077" width="11.109375" bestFit="1" customWidth="1"/>
    <col min="4078" max="4079" width="7.88671875" bestFit="1" customWidth="1"/>
    <col min="4080" max="4080" width="11.109375" bestFit="1" customWidth="1"/>
    <col min="4081" max="4081" width="9" bestFit="1" customWidth="1"/>
    <col min="4082" max="4082" width="11.109375" bestFit="1" customWidth="1"/>
    <col min="4083" max="4083" width="10.109375" bestFit="1" customWidth="1"/>
    <col min="4084" max="4084" width="11.109375" bestFit="1" customWidth="1"/>
    <col min="4085" max="4085" width="10.109375" bestFit="1" customWidth="1"/>
    <col min="4086" max="4086" width="11.109375" bestFit="1" customWidth="1"/>
    <col min="4087" max="4087" width="9" bestFit="1" customWidth="1"/>
    <col min="4088" max="4088" width="11.109375" bestFit="1" customWidth="1"/>
    <col min="4089" max="4089" width="9" bestFit="1" customWidth="1"/>
    <col min="4090" max="4090" width="11.109375" bestFit="1" customWidth="1"/>
    <col min="4091" max="4091" width="9" bestFit="1" customWidth="1"/>
    <col min="4092" max="4092" width="11.109375" bestFit="1" customWidth="1"/>
    <col min="4093" max="4093" width="9" bestFit="1" customWidth="1"/>
    <col min="4094" max="4094" width="11.109375" bestFit="1" customWidth="1"/>
    <col min="4095" max="4096" width="9" bestFit="1" customWidth="1"/>
    <col min="4097" max="4097" width="11.109375" bestFit="1" customWidth="1"/>
    <col min="4098" max="4098" width="7.88671875" bestFit="1" customWidth="1"/>
    <col min="4099" max="4099" width="11.109375" bestFit="1" customWidth="1"/>
    <col min="4100" max="4100" width="9" bestFit="1" customWidth="1"/>
    <col min="4101" max="4101" width="11.109375" bestFit="1" customWidth="1"/>
    <col min="4102" max="4102" width="9" bestFit="1" customWidth="1"/>
    <col min="4103" max="4103" width="11.109375" bestFit="1" customWidth="1"/>
    <col min="4104" max="4104" width="7.88671875" bestFit="1" customWidth="1"/>
    <col min="4105" max="4105" width="11.109375" bestFit="1" customWidth="1"/>
    <col min="4106" max="4106" width="9" bestFit="1" customWidth="1"/>
    <col min="4107" max="4107" width="11.109375" bestFit="1" customWidth="1"/>
    <col min="4108" max="4108" width="9" bestFit="1" customWidth="1"/>
    <col min="4109" max="4109" width="11.109375" bestFit="1" customWidth="1"/>
    <col min="4110" max="4110" width="7.88671875" bestFit="1" customWidth="1"/>
    <col min="4111" max="4111" width="11.109375" bestFit="1" customWidth="1"/>
    <col min="4112" max="4112" width="7.88671875" bestFit="1" customWidth="1"/>
    <col min="4113" max="4113" width="11.109375" bestFit="1" customWidth="1"/>
    <col min="4114" max="4114" width="10.109375" bestFit="1" customWidth="1"/>
    <col min="4115" max="4115" width="11.109375" bestFit="1" customWidth="1"/>
    <col min="4116" max="4116" width="7.88671875" bestFit="1" customWidth="1"/>
    <col min="4117" max="4117" width="11.109375" bestFit="1" customWidth="1"/>
    <col min="4118" max="4118" width="9" bestFit="1" customWidth="1"/>
    <col min="4119" max="4119" width="11.109375" bestFit="1" customWidth="1"/>
    <col min="4120" max="4120" width="7.88671875" bestFit="1" customWidth="1"/>
    <col min="4121" max="4121" width="11.109375" bestFit="1" customWidth="1"/>
    <col min="4122" max="4122" width="9" bestFit="1" customWidth="1"/>
    <col min="4123" max="4123" width="11.109375" bestFit="1" customWidth="1"/>
    <col min="4124" max="4124" width="7.88671875" bestFit="1" customWidth="1"/>
    <col min="4125" max="4125" width="11.109375" bestFit="1" customWidth="1"/>
    <col min="4126" max="4126" width="9" bestFit="1" customWidth="1"/>
    <col min="4127" max="4127" width="11.109375" bestFit="1" customWidth="1"/>
    <col min="4128" max="4128" width="9" bestFit="1" customWidth="1"/>
    <col min="4129" max="4129" width="11.109375" bestFit="1" customWidth="1"/>
    <col min="4130" max="4130" width="9" bestFit="1" customWidth="1"/>
    <col min="4131" max="4131" width="11.109375" bestFit="1" customWidth="1"/>
    <col min="4132" max="4132" width="9" bestFit="1" customWidth="1"/>
    <col min="4133" max="4133" width="11.109375" bestFit="1" customWidth="1"/>
    <col min="4134" max="4134" width="9" bestFit="1" customWidth="1"/>
    <col min="4135" max="4135" width="11.109375" bestFit="1" customWidth="1"/>
    <col min="4136" max="4136" width="9" bestFit="1" customWidth="1"/>
    <col min="4137" max="4137" width="11.109375" bestFit="1" customWidth="1"/>
    <col min="4138" max="4138" width="7.88671875" bestFit="1" customWidth="1"/>
    <col min="4139" max="4139" width="11.109375" bestFit="1" customWidth="1"/>
    <col min="4140" max="4140" width="7.88671875" bestFit="1" customWidth="1"/>
    <col min="4141" max="4141" width="11.109375" bestFit="1" customWidth="1"/>
    <col min="4142" max="4142" width="9" bestFit="1" customWidth="1"/>
    <col min="4143" max="4143" width="11.109375" bestFit="1" customWidth="1"/>
    <col min="4144" max="4144" width="10.109375" bestFit="1" customWidth="1"/>
    <col min="4145" max="4145" width="11.109375" bestFit="1" customWidth="1"/>
    <col min="4146" max="4147" width="9" bestFit="1" customWidth="1"/>
    <col min="4148" max="4148" width="11.109375" bestFit="1" customWidth="1"/>
    <col min="4149" max="4149" width="9" bestFit="1" customWidth="1"/>
    <col min="4150" max="4150" width="11.109375" bestFit="1" customWidth="1"/>
    <col min="4151" max="4151" width="9" bestFit="1" customWidth="1"/>
    <col min="4152" max="4152" width="11.109375" bestFit="1" customWidth="1"/>
    <col min="4153" max="4153" width="10.109375" bestFit="1" customWidth="1"/>
    <col min="4154" max="4154" width="11.109375" bestFit="1" customWidth="1"/>
    <col min="4155" max="4156" width="9" bestFit="1" customWidth="1"/>
    <col min="4157" max="4157" width="11.109375" bestFit="1" customWidth="1"/>
    <col min="4158" max="4158" width="9" bestFit="1" customWidth="1"/>
    <col min="4159" max="4159" width="11.109375" bestFit="1" customWidth="1"/>
    <col min="4160" max="4160" width="10.109375" bestFit="1" customWidth="1"/>
    <col min="4161" max="4161" width="11.109375" bestFit="1" customWidth="1"/>
    <col min="4162" max="4162" width="9" bestFit="1" customWidth="1"/>
    <col min="4163" max="4163" width="11.109375" bestFit="1" customWidth="1"/>
    <col min="4164" max="4164" width="10.109375" bestFit="1" customWidth="1"/>
    <col min="4165" max="4165" width="11.109375" bestFit="1" customWidth="1"/>
    <col min="4166" max="4166" width="9" bestFit="1" customWidth="1"/>
    <col min="4167" max="4167" width="11.109375" bestFit="1" customWidth="1"/>
    <col min="4168" max="4168" width="9" bestFit="1" customWidth="1"/>
    <col min="4169" max="4169" width="11.109375" bestFit="1" customWidth="1"/>
    <col min="4170" max="4170" width="10.109375" bestFit="1" customWidth="1"/>
    <col min="4171" max="4171" width="11.109375" bestFit="1" customWidth="1"/>
    <col min="4172" max="4172" width="9" bestFit="1" customWidth="1"/>
    <col min="4173" max="4173" width="11.109375" bestFit="1" customWidth="1"/>
    <col min="4174" max="4174" width="9" bestFit="1" customWidth="1"/>
    <col min="4175" max="4175" width="11.109375" bestFit="1" customWidth="1"/>
    <col min="4176" max="4176" width="10.109375" bestFit="1" customWidth="1"/>
    <col min="4177" max="4177" width="11.109375" bestFit="1" customWidth="1"/>
    <col min="4178" max="4178" width="7.88671875" bestFit="1" customWidth="1"/>
    <col min="4179" max="4179" width="11.109375" bestFit="1" customWidth="1"/>
    <col min="4180" max="4180" width="10.109375" bestFit="1" customWidth="1"/>
    <col min="4181" max="4181" width="11.109375" bestFit="1" customWidth="1"/>
    <col min="4182" max="4182" width="7.88671875" bestFit="1" customWidth="1"/>
    <col min="4183" max="4183" width="11.109375" bestFit="1" customWidth="1"/>
    <col min="4184" max="4184" width="7.88671875" bestFit="1" customWidth="1"/>
    <col min="4185" max="4185" width="11.109375" bestFit="1" customWidth="1"/>
    <col min="4186" max="4186" width="9" bestFit="1" customWidth="1"/>
    <col min="4187" max="4187" width="11.109375" bestFit="1" customWidth="1"/>
    <col min="4188" max="4188" width="9" bestFit="1" customWidth="1"/>
    <col min="4189" max="4189" width="11.109375" bestFit="1" customWidth="1"/>
    <col min="4190" max="4191" width="7.88671875" bestFit="1" customWidth="1"/>
    <col min="4192" max="4192" width="11.109375" bestFit="1" customWidth="1"/>
    <col min="4193" max="4193" width="9" bestFit="1" customWidth="1"/>
    <col min="4194" max="4194" width="11.109375" bestFit="1" customWidth="1"/>
    <col min="4195" max="4195" width="7.88671875" bestFit="1" customWidth="1"/>
    <col min="4196" max="4196" width="11.109375" bestFit="1" customWidth="1"/>
    <col min="4197" max="4197" width="7.88671875" bestFit="1" customWidth="1"/>
    <col min="4198" max="4198" width="11.109375" bestFit="1" customWidth="1"/>
    <col min="4199" max="4199" width="9" bestFit="1" customWidth="1"/>
    <col min="4200" max="4200" width="11.109375" bestFit="1" customWidth="1"/>
    <col min="4201" max="4201" width="9" bestFit="1" customWidth="1"/>
    <col min="4202" max="4202" width="11.109375" bestFit="1" customWidth="1"/>
    <col min="4203" max="4203" width="7.88671875" bestFit="1" customWidth="1"/>
    <col min="4204" max="4204" width="11.109375" bestFit="1" customWidth="1"/>
    <col min="4205" max="4205" width="9" bestFit="1" customWidth="1"/>
    <col min="4206" max="4206" width="11.109375" bestFit="1" customWidth="1"/>
    <col min="4207" max="4207" width="9" bestFit="1" customWidth="1"/>
    <col min="4208" max="4208" width="11.109375" bestFit="1" customWidth="1"/>
    <col min="4209" max="4209" width="7.88671875" bestFit="1" customWidth="1"/>
    <col min="4210" max="4210" width="11.109375" bestFit="1" customWidth="1"/>
    <col min="4211" max="4211" width="9" bestFit="1" customWidth="1"/>
    <col min="4212" max="4212" width="11.109375" bestFit="1" customWidth="1"/>
    <col min="4213" max="4213" width="9" bestFit="1" customWidth="1"/>
    <col min="4214" max="4214" width="11.109375" bestFit="1" customWidth="1"/>
    <col min="4215" max="4215" width="9" bestFit="1" customWidth="1"/>
    <col min="4216" max="4216" width="11.109375" bestFit="1" customWidth="1"/>
    <col min="4217" max="4217" width="9" bestFit="1" customWidth="1"/>
    <col min="4218" max="4218" width="11.109375" bestFit="1" customWidth="1"/>
    <col min="4219" max="4219" width="9" bestFit="1" customWidth="1"/>
    <col min="4220" max="4220" width="11.109375" bestFit="1" customWidth="1"/>
    <col min="4221" max="4221" width="9" bestFit="1" customWidth="1"/>
    <col min="4222" max="4222" width="11.109375" bestFit="1" customWidth="1"/>
    <col min="4223" max="4223" width="9" bestFit="1" customWidth="1"/>
    <col min="4224" max="4224" width="11.109375" bestFit="1" customWidth="1"/>
    <col min="4225" max="4225" width="7.88671875" bestFit="1" customWidth="1"/>
    <col min="4226" max="4226" width="11.109375" bestFit="1" customWidth="1"/>
    <col min="4227" max="4227" width="9" bestFit="1" customWidth="1"/>
    <col min="4228" max="4228" width="11.109375" bestFit="1" customWidth="1"/>
    <col min="4229" max="4229" width="9" bestFit="1" customWidth="1"/>
    <col min="4230" max="4230" width="11.109375" bestFit="1" customWidth="1"/>
    <col min="4231" max="4231" width="7.88671875" bestFit="1" customWidth="1"/>
    <col min="4232" max="4232" width="11.109375" bestFit="1" customWidth="1"/>
    <col min="4233" max="4233" width="9" bestFit="1" customWidth="1"/>
    <col min="4234" max="4234" width="11.109375" bestFit="1" customWidth="1"/>
    <col min="4235" max="4235" width="9" bestFit="1" customWidth="1"/>
    <col min="4236" max="4236" width="11.109375" bestFit="1" customWidth="1"/>
    <col min="4237" max="4238" width="12.44140625" bestFit="1" customWidth="1"/>
    <col min="4239" max="4239" width="9" bestFit="1" customWidth="1"/>
    <col min="4240" max="4240" width="11.109375" bestFit="1" customWidth="1"/>
    <col min="4241" max="4241" width="9" bestFit="1" customWidth="1"/>
    <col min="4242" max="4242" width="11.109375" bestFit="1" customWidth="1"/>
    <col min="4243" max="4243" width="9" bestFit="1" customWidth="1"/>
    <col min="4244" max="4244" width="11.109375" bestFit="1" customWidth="1"/>
    <col min="4245" max="4245" width="9" bestFit="1" customWidth="1"/>
    <col min="4246" max="4246" width="11.109375" bestFit="1" customWidth="1"/>
    <col min="4247" max="4247" width="7.88671875" bestFit="1" customWidth="1"/>
    <col min="4248" max="4248" width="11.109375" bestFit="1" customWidth="1"/>
    <col min="4249" max="4249" width="9" bestFit="1" customWidth="1"/>
    <col min="4250" max="4250" width="11.109375" bestFit="1" customWidth="1"/>
    <col min="4251" max="4251" width="7.88671875" bestFit="1" customWidth="1"/>
    <col min="4252" max="4252" width="11.109375" bestFit="1" customWidth="1"/>
    <col min="4253" max="4253" width="9" bestFit="1" customWidth="1"/>
    <col min="4254" max="4254" width="11.109375" bestFit="1" customWidth="1"/>
    <col min="4255" max="4255" width="9" bestFit="1" customWidth="1"/>
    <col min="4256" max="4256" width="11.109375" bestFit="1" customWidth="1"/>
    <col min="4257" max="4257" width="7.88671875" bestFit="1" customWidth="1"/>
    <col min="4258" max="4258" width="11.109375" bestFit="1" customWidth="1"/>
    <col min="4259" max="4259" width="9" bestFit="1" customWidth="1"/>
    <col min="4260" max="4260" width="11.109375" bestFit="1" customWidth="1"/>
    <col min="4261" max="4261" width="9" bestFit="1" customWidth="1"/>
    <col min="4262" max="4262" width="11.109375" bestFit="1" customWidth="1"/>
    <col min="4263" max="4263" width="9" bestFit="1" customWidth="1"/>
    <col min="4264" max="4264" width="7.88671875" bestFit="1" customWidth="1"/>
    <col min="4265" max="4265" width="11.109375" bestFit="1" customWidth="1"/>
    <col min="4266" max="4266" width="9" bestFit="1" customWidth="1"/>
    <col min="4267" max="4267" width="11.109375" bestFit="1" customWidth="1"/>
    <col min="4268" max="4268" width="10.109375" bestFit="1" customWidth="1"/>
    <col min="4269" max="4269" width="11.109375" bestFit="1" customWidth="1"/>
    <col min="4270" max="4270" width="10.109375" bestFit="1" customWidth="1"/>
    <col min="4271" max="4271" width="11.109375" bestFit="1" customWidth="1"/>
    <col min="4272" max="4273" width="9" bestFit="1" customWidth="1"/>
    <col min="4274" max="4274" width="11.109375" bestFit="1" customWidth="1"/>
    <col min="4275" max="4275" width="7.88671875" bestFit="1" customWidth="1"/>
    <col min="4276" max="4276" width="11.109375" bestFit="1" customWidth="1"/>
    <col min="4277" max="4277" width="9" bestFit="1" customWidth="1"/>
    <col min="4278" max="4278" width="11.109375" bestFit="1" customWidth="1"/>
    <col min="4279" max="4279" width="9" bestFit="1" customWidth="1"/>
    <col min="4280" max="4280" width="11.109375" bestFit="1" customWidth="1"/>
    <col min="4281" max="4281" width="9" bestFit="1" customWidth="1"/>
    <col min="4282" max="4282" width="11.109375" bestFit="1" customWidth="1"/>
    <col min="4283" max="4283" width="9" bestFit="1" customWidth="1"/>
    <col min="4284" max="4284" width="11.109375" bestFit="1" customWidth="1"/>
    <col min="4285" max="4285" width="7.88671875" bestFit="1" customWidth="1"/>
    <col min="4286" max="4286" width="11.109375" bestFit="1" customWidth="1"/>
    <col min="4287" max="4287" width="9" bestFit="1" customWidth="1"/>
    <col min="4288" max="4288" width="11.109375" bestFit="1" customWidth="1"/>
    <col min="4289" max="4289" width="9" bestFit="1" customWidth="1"/>
    <col min="4290" max="4290" width="11.109375" bestFit="1" customWidth="1"/>
    <col min="4291" max="4291" width="9" bestFit="1" customWidth="1"/>
    <col min="4292" max="4292" width="11.109375" bestFit="1" customWidth="1"/>
    <col min="4293" max="4293" width="9" bestFit="1" customWidth="1"/>
    <col min="4294" max="4294" width="11.109375" bestFit="1" customWidth="1"/>
    <col min="4295" max="4295" width="9" bestFit="1" customWidth="1"/>
    <col min="4296" max="4296" width="11.109375" bestFit="1" customWidth="1"/>
    <col min="4297" max="4297" width="9" bestFit="1" customWidth="1"/>
    <col min="4298" max="4298" width="11.109375" bestFit="1" customWidth="1"/>
    <col min="4299" max="4299" width="9" bestFit="1" customWidth="1"/>
    <col min="4300" max="4300" width="11.109375" bestFit="1" customWidth="1"/>
    <col min="4301" max="4301" width="7.88671875" bestFit="1" customWidth="1"/>
    <col min="4302" max="4302" width="11.109375" bestFit="1" customWidth="1"/>
    <col min="4303" max="4303" width="10.109375" bestFit="1" customWidth="1"/>
    <col min="4304" max="4304" width="11.109375" bestFit="1" customWidth="1"/>
    <col min="4305" max="4305" width="9" bestFit="1" customWidth="1"/>
    <col min="4306" max="4306" width="11.109375" bestFit="1" customWidth="1"/>
    <col min="4307" max="4307" width="7.88671875" bestFit="1" customWidth="1"/>
    <col min="4308" max="4308" width="11.109375" bestFit="1" customWidth="1"/>
    <col min="4309" max="4309" width="9" bestFit="1" customWidth="1"/>
    <col min="4310" max="4310" width="11.109375" bestFit="1" customWidth="1"/>
    <col min="4311" max="4311" width="9" bestFit="1" customWidth="1"/>
    <col min="4312" max="4312" width="11.109375" bestFit="1" customWidth="1"/>
    <col min="4313" max="4313" width="9" bestFit="1" customWidth="1"/>
    <col min="4314" max="4314" width="11.109375" bestFit="1" customWidth="1"/>
    <col min="4315" max="4315" width="9" bestFit="1" customWidth="1"/>
    <col min="4316" max="4316" width="11.109375" bestFit="1" customWidth="1"/>
    <col min="4317" max="4317" width="10.109375" bestFit="1" customWidth="1"/>
    <col min="4318" max="4318" width="11.109375" bestFit="1" customWidth="1"/>
    <col min="4319" max="4319" width="9" bestFit="1" customWidth="1"/>
    <col min="4320" max="4320" width="11.109375" bestFit="1" customWidth="1"/>
    <col min="4321" max="4321" width="9" bestFit="1" customWidth="1"/>
    <col min="4322" max="4322" width="11.109375" bestFit="1" customWidth="1"/>
    <col min="4323" max="4323" width="9" bestFit="1" customWidth="1"/>
    <col min="4324" max="4324" width="11.109375" bestFit="1" customWidth="1"/>
    <col min="4325" max="4325" width="9" bestFit="1" customWidth="1"/>
    <col min="4326" max="4326" width="11.109375" bestFit="1" customWidth="1"/>
    <col min="4327" max="4327" width="7.88671875" bestFit="1" customWidth="1"/>
    <col min="4328" max="4328" width="11.109375" bestFit="1" customWidth="1"/>
    <col min="4329" max="4329" width="10.109375" bestFit="1" customWidth="1"/>
    <col min="4330" max="4330" width="11.109375" bestFit="1" customWidth="1"/>
    <col min="4331" max="4331" width="9" bestFit="1" customWidth="1"/>
    <col min="4332" max="4332" width="11.109375" bestFit="1" customWidth="1"/>
    <col min="4333" max="4333" width="9" bestFit="1" customWidth="1"/>
    <col min="4334" max="4334" width="11.109375" bestFit="1" customWidth="1"/>
    <col min="4335" max="4335" width="9" bestFit="1" customWidth="1"/>
    <col min="4336" max="4336" width="11.109375" bestFit="1" customWidth="1"/>
    <col min="4337" max="4337" width="9" bestFit="1" customWidth="1"/>
    <col min="4338" max="4338" width="11.109375" bestFit="1" customWidth="1"/>
    <col min="4339" max="4339" width="9" bestFit="1" customWidth="1"/>
    <col min="4340" max="4340" width="11.109375" bestFit="1" customWidth="1"/>
    <col min="4341" max="4341" width="9" bestFit="1" customWidth="1"/>
    <col min="4342" max="4342" width="11.109375" bestFit="1" customWidth="1"/>
    <col min="4343" max="4343" width="9" bestFit="1" customWidth="1"/>
    <col min="4344" max="4344" width="11.109375" bestFit="1" customWidth="1"/>
    <col min="4345" max="4345" width="9" bestFit="1" customWidth="1"/>
    <col min="4346" max="4346" width="11.109375" bestFit="1" customWidth="1"/>
    <col min="4347" max="4347" width="9" bestFit="1" customWidth="1"/>
    <col min="4348" max="4348" width="11.109375" bestFit="1" customWidth="1"/>
    <col min="4349" max="4349" width="9" bestFit="1" customWidth="1"/>
    <col min="4350" max="4350" width="11.109375" bestFit="1" customWidth="1"/>
    <col min="4351" max="4351" width="9" bestFit="1" customWidth="1"/>
    <col min="4352" max="4352" width="11.109375" bestFit="1" customWidth="1"/>
    <col min="4353" max="4353" width="9" bestFit="1" customWidth="1"/>
    <col min="4354" max="4354" width="11.109375" bestFit="1" customWidth="1"/>
    <col min="4355" max="4355" width="7.88671875" bestFit="1" customWidth="1"/>
    <col min="4356" max="4356" width="11.109375" bestFit="1" customWidth="1"/>
    <col min="4357" max="4357" width="9" bestFit="1" customWidth="1"/>
    <col min="4358" max="4358" width="11.109375" bestFit="1" customWidth="1"/>
    <col min="4359" max="4359" width="9" bestFit="1" customWidth="1"/>
    <col min="4360" max="4360" width="11.109375" bestFit="1" customWidth="1"/>
    <col min="4361" max="4361" width="10.109375" bestFit="1" customWidth="1"/>
    <col min="4362" max="4362" width="11.109375" bestFit="1" customWidth="1"/>
    <col min="4363" max="4363" width="10.109375" bestFit="1" customWidth="1"/>
    <col min="4364" max="4364" width="11.109375" bestFit="1" customWidth="1"/>
    <col min="4365" max="4365" width="9" bestFit="1" customWidth="1"/>
    <col min="4366" max="4366" width="11.109375" bestFit="1" customWidth="1"/>
    <col min="4367" max="4368" width="9" bestFit="1" customWidth="1"/>
    <col min="4369" max="4369" width="11.109375" bestFit="1" customWidth="1"/>
    <col min="4370" max="4370" width="9" bestFit="1" customWidth="1"/>
    <col min="4371" max="4371" width="11.109375" bestFit="1" customWidth="1"/>
    <col min="4372" max="4373" width="12.44140625" bestFit="1" customWidth="1"/>
    <col min="4374" max="4374" width="9" bestFit="1" customWidth="1"/>
    <col min="4375" max="4375" width="11.109375" bestFit="1" customWidth="1"/>
    <col min="4376" max="4376" width="9" bestFit="1" customWidth="1"/>
    <col min="4377" max="4377" width="11.109375" bestFit="1" customWidth="1"/>
    <col min="4378" max="4378" width="10.109375" bestFit="1" customWidth="1"/>
    <col min="4379" max="4379" width="11.109375" bestFit="1" customWidth="1"/>
    <col min="4380" max="4380" width="10.109375" bestFit="1" customWidth="1"/>
    <col min="4381" max="4381" width="11.109375" bestFit="1" customWidth="1"/>
    <col min="4382" max="4382" width="9" bestFit="1" customWidth="1"/>
    <col min="4383" max="4383" width="11.109375" bestFit="1" customWidth="1"/>
    <col min="4384" max="4384" width="9" bestFit="1" customWidth="1"/>
    <col min="4385" max="4385" width="11.109375" bestFit="1" customWidth="1"/>
    <col min="4386" max="4386" width="10.109375" bestFit="1" customWidth="1"/>
    <col min="4387" max="4387" width="9" bestFit="1" customWidth="1"/>
    <col min="4388" max="4388" width="11.109375" bestFit="1" customWidth="1"/>
    <col min="4389" max="4389" width="9" bestFit="1" customWidth="1"/>
    <col min="4390" max="4390" width="11.109375" bestFit="1" customWidth="1"/>
    <col min="4391" max="4391" width="9" bestFit="1" customWidth="1"/>
    <col min="4392" max="4392" width="11.109375" bestFit="1" customWidth="1"/>
    <col min="4393" max="4393" width="9" bestFit="1" customWidth="1"/>
    <col min="4394" max="4394" width="11.109375" bestFit="1" customWidth="1"/>
    <col min="4395" max="4395" width="9" bestFit="1" customWidth="1"/>
    <col min="4396" max="4396" width="11.109375" bestFit="1" customWidth="1"/>
    <col min="4397" max="4397" width="7.88671875" bestFit="1" customWidth="1"/>
    <col min="4398" max="4398" width="11.109375" bestFit="1" customWidth="1"/>
    <col min="4399" max="4399" width="7.88671875" bestFit="1" customWidth="1"/>
    <col min="4400" max="4400" width="11.109375" bestFit="1" customWidth="1"/>
    <col min="4401" max="4401" width="9" bestFit="1" customWidth="1"/>
    <col min="4402" max="4402" width="7.88671875" bestFit="1" customWidth="1"/>
    <col min="4403" max="4403" width="11.109375" bestFit="1" customWidth="1"/>
    <col min="4404" max="4404" width="9" bestFit="1" customWidth="1"/>
    <col min="4405" max="4405" width="11.109375" bestFit="1" customWidth="1"/>
    <col min="4406" max="4406" width="7.88671875" bestFit="1" customWidth="1"/>
    <col min="4407" max="4407" width="11.109375" bestFit="1" customWidth="1"/>
    <col min="4408" max="4408" width="10.109375" bestFit="1" customWidth="1"/>
    <col min="4409" max="4409" width="11.109375" bestFit="1" customWidth="1"/>
    <col min="4410" max="4410" width="10.109375" bestFit="1" customWidth="1"/>
    <col min="4411" max="4411" width="11.109375" bestFit="1" customWidth="1"/>
    <col min="4412" max="4412" width="9" bestFit="1" customWidth="1"/>
    <col min="4413" max="4413" width="11.109375" bestFit="1" customWidth="1"/>
    <col min="4414" max="4414" width="9" bestFit="1" customWidth="1"/>
    <col min="4415" max="4415" width="11.109375" bestFit="1" customWidth="1"/>
    <col min="4416" max="4416" width="9" bestFit="1" customWidth="1"/>
    <col min="4417" max="4417" width="11.109375" bestFit="1" customWidth="1"/>
    <col min="4418" max="4418" width="9" bestFit="1" customWidth="1"/>
    <col min="4419" max="4419" width="11.109375" bestFit="1" customWidth="1"/>
    <col min="4420" max="4420" width="7.88671875" bestFit="1" customWidth="1"/>
    <col min="4421" max="4421" width="11.109375" bestFit="1" customWidth="1"/>
    <col min="4422" max="4422" width="7.88671875" bestFit="1" customWidth="1"/>
    <col min="4423" max="4423" width="11.109375" bestFit="1" customWidth="1"/>
    <col min="4424" max="4424" width="7.88671875" bestFit="1" customWidth="1"/>
    <col min="4425" max="4425" width="11.109375" bestFit="1" customWidth="1"/>
    <col min="4426" max="4426" width="9" bestFit="1" customWidth="1"/>
    <col min="4427" max="4427" width="11.109375" bestFit="1" customWidth="1"/>
    <col min="4428" max="4428" width="9" bestFit="1" customWidth="1"/>
    <col min="4429" max="4429" width="11.109375" bestFit="1" customWidth="1"/>
    <col min="4430" max="4430" width="9" bestFit="1" customWidth="1"/>
    <col min="4431" max="4431" width="11.109375" bestFit="1" customWidth="1"/>
    <col min="4432" max="4432" width="9" bestFit="1" customWidth="1"/>
    <col min="4433" max="4433" width="11.109375" bestFit="1" customWidth="1"/>
    <col min="4434" max="4435" width="11.33203125" bestFit="1" customWidth="1"/>
    <col min="4436" max="4436" width="9" bestFit="1" customWidth="1"/>
    <col min="4437" max="4437" width="11.109375" bestFit="1" customWidth="1"/>
    <col min="4438" max="4438" width="9" bestFit="1" customWidth="1"/>
    <col min="4439" max="4439" width="11.109375" bestFit="1" customWidth="1"/>
    <col min="4440" max="4440" width="7.88671875" bestFit="1" customWidth="1"/>
    <col min="4441" max="4441" width="11.109375" bestFit="1" customWidth="1"/>
    <col min="4442" max="4442" width="10.109375" bestFit="1" customWidth="1"/>
    <col min="4443" max="4443" width="11.109375" bestFit="1" customWidth="1"/>
    <col min="4444" max="4444" width="7.88671875" bestFit="1" customWidth="1"/>
    <col min="4445" max="4445" width="11.109375" bestFit="1" customWidth="1"/>
    <col min="4446" max="4446" width="9" bestFit="1" customWidth="1"/>
    <col min="4447" max="4447" width="11.109375" bestFit="1" customWidth="1"/>
    <col min="4448" max="4448" width="9" bestFit="1" customWidth="1"/>
    <col min="4449" max="4449" width="11.109375" bestFit="1" customWidth="1"/>
    <col min="4450" max="4450" width="9" bestFit="1" customWidth="1"/>
    <col min="4451" max="4451" width="11.109375" bestFit="1" customWidth="1"/>
    <col min="4452" max="4452" width="9" bestFit="1" customWidth="1"/>
    <col min="4453" max="4453" width="11.109375" bestFit="1" customWidth="1"/>
    <col min="4454" max="4454" width="9" bestFit="1" customWidth="1"/>
    <col min="4455" max="4455" width="11.109375" bestFit="1" customWidth="1"/>
    <col min="4456" max="4456" width="7.88671875" bestFit="1" customWidth="1"/>
    <col min="4457" max="4457" width="11.109375" bestFit="1" customWidth="1"/>
    <col min="4458" max="4458" width="9" bestFit="1" customWidth="1"/>
    <col min="4459" max="4459" width="11.109375" bestFit="1" customWidth="1"/>
    <col min="4460" max="4460" width="7.88671875" bestFit="1" customWidth="1"/>
    <col min="4461" max="4461" width="11.109375" bestFit="1" customWidth="1"/>
    <col min="4462" max="4462" width="7.88671875" bestFit="1" customWidth="1"/>
    <col min="4463" max="4463" width="11.109375" bestFit="1" customWidth="1"/>
    <col min="4464" max="4464" width="7.88671875" bestFit="1" customWidth="1"/>
    <col min="4465" max="4465" width="11.109375" bestFit="1" customWidth="1"/>
    <col min="4466" max="4466" width="7.88671875" bestFit="1" customWidth="1"/>
    <col min="4467" max="4467" width="11.109375" bestFit="1" customWidth="1"/>
    <col min="4468" max="4468" width="9" bestFit="1" customWidth="1"/>
    <col min="4469" max="4469" width="11.109375" bestFit="1" customWidth="1"/>
    <col min="4470" max="4470" width="9" bestFit="1" customWidth="1"/>
    <col min="4471" max="4471" width="11.109375" bestFit="1" customWidth="1"/>
    <col min="4472" max="4472" width="9" bestFit="1" customWidth="1"/>
    <col min="4473" max="4473" width="7.88671875" bestFit="1" customWidth="1"/>
    <col min="4474" max="4474" width="11.109375" bestFit="1" customWidth="1"/>
    <col min="4475" max="4475" width="7.88671875" bestFit="1" customWidth="1"/>
    <col min="4476" max="4476" width="11.109375" bestFit="1" customWidth="1"/>
    <col min="4477" max="4477" width="9" bestFit="1" customWidth="1"/>
    <col min="4478" max="4478" width="11.109375" bestFit="1" customWidth="1"/>
    <col min="4479" max="4479" width="9" bestFit="1" customWidth="1"/>
    <col min="4480" max="4480" width="11.109375" bestFit="1" customWidth="1"/>
    <col min="4481" max="4481" width="9" bestFit="1" customWidth="1"/>
    <col min="4482" max="4482" width="11.109375" bestFit="1" customWidth="1"/>
    <col min="4483" max="4483" width="9" bestFit="1" customWidth="1"/>
    <col min="4484" max="4484" width="11.109375" bestFit="1" customWidth="1"/>
    <col min="4485" max="4485" width="9" bestFit="1" customWidth="1"/>
    <col min="4486" max="4486" width="11.109375" bestFit="1" customWidth="1"/>
    <col min="4487" max="4487" width="9" bestFit="1" customWidth="1"/>
    <col min="4488" max="4488" width="11.109375" bestFit="1" customWidth="1"/>
    <col min="4489" max="4490" width="7.88671875" bestFit="1" customWidth="1"/>
    <col min="4491" max="4491" width="11.109375" bestFit="1" customWidth="1"/>
    <col min="4492" max="4492" width="9" bestFit="1" customWidth="1"/>
    <col min="4493" max="4493" width="11.109375" bestFit="1" customWidth="1"/>
    <col min="4494" max="4494" width="10.109375" bestFit="1" customWidth="1"/>
    <col min="4495" max="4495" width="11.109375" bestFit="1" customWidth="1"/>
    <col min="4496" max="4496" width="9" bestFit="1" customWidth="1"/>
    <col min="4497" max="4497" width="11.109375" bestFit="1" customWidth="1"/>
    <col min="4498" max="4498" width="7.88671875" bestFit="1" customWidth="1"/>
    <col min="4499" max="4499" width="11.109375" bestFit="1" customWidth="1"/>
    <col min="4500" max="4500" width="9" bestFit="1" customWidth="1"/>
    <col min="4501" max="4501" width="7.88671875" bestFit="1" customWidth="1"/>
    <col min="4502" max="4502" width="11.109375" bestFit="1" customWidth="1"/>
    <col min="4503" max="4503" width="7.88671875" bestFit="1" customWidth="1"/>
    <col min="4504" max="4504" width="11.109375" bestFit="1" customWidth="1"/>
    <col min="4505" max="4506" width="7.88671875" bestFit="1" customWidth="1"/>
    <col min="4507" max="4507" width="11.109375" bestFit="1" customWidth="1"/>
    <col min="4508" max="4509" width="7.88671875" bestFit="1" customWidth="1"/>
    <col min="4510" max="4510" width="11.109375" bestFit="1" customWidth="1"/>
    <col min="4511" max="4511" width="9" bestFit="1" customWidth="1"/>
    <col min="4512" max="4512" width="11.109375" bestFit="1" customWidth="1"/>
    <col min="4513" max="4513" width="9" bestFit="1" customWidth="1"/>
    <col min="4514" max="4514" width="11.109375" bestFit="1" customWidth="1"/>
    <col min="4515" max="4515" width="9" bestFit="1" customWidth="1"/>
    <col min="4516" max="4516" width="11.109375" bestFit="1" customWidth="1"/>
    <col min="4517" max="4517" width="9" bestFit="1" customWidth="1"/>
    <col min="4518" max="4518" width="11.109375" bestFit="1" customWidth="1"/>
    <col min="4519" max="4519" width="9" bestFit="1" customWidth="1"/>
    <col min="4520" max="4520" width="11.109375" bestFit="1" customWidth="1"/>
    <col min="4521" max="4521" width="9" bestFit="1" customWidth="1"/>
    <col min="4522" max="4522" width="11.109375" bestFit="1" customWidth="1"/>
    <col min="4523" max="4523" width="10.109375" bestFit="1" customWidth="1"/>
    <col min="4524" max="4524" width="11.109375" bestFit="1" customWidth="1"/>
    <col min="4525" max="4525" width="7.88671875" bestFit="1" customWidth="1"/>
    <col min="4526" max="4526" width="11.109375" bestFit="1" customWidth="1"/>
    <col min="4527" max="4527" width="9" bestFit="1" customWidth="1"/>
    <col min="4528" max="4528" width="11.109375" bestFit="1" customWidth="1"/>
    <col min="4529" max="4529" width="9" bestFit="1" customWidth="1"/>
    <col min="4530" max="4530" width="11.109375" bestFit="1" customWidth="1"/>
    <col min="4531" max="4531" width="9" bestFit="1" customWidth="1"/>
    <col min="4532" max="4532" width="11.109375" bestFit="1" customWidth="1"/>
    <col min="4533" max="4533" width="9" bestFit="1" customWidth="1"/>
    <col min="4534" max="4534" width="11.109375" bestFit="1" customWidth="1"/>
    <col min="4535" max="4535" width="9" bestFit="1" customWidth="1"/>
    <col min="4536" max="4536" width="11.109375" bestFit="1" customWidth="1"/>
    <col min="4537" max="4537" width="9" bestFit="1" customWidth="1"/>
    <col min="4538" max="4538" width="11.109375" bestFit="1" customWidth="1"/>
    <col min="4539" max="4539" width="9" bestFit="1" customWidth="1"/>
    <col min="4540" max="4540" width="11.109375" bestFit="1" customWidth="1"/>
    <col min="4541" max="4541" width="10.109375" bestFit="1" customWidth="1"/>
    <col min="4542" max="4542" width="11.109375" bestFit="1" customWidth="1"/>
    <col min="4543" max="4544" width="9" bestFit="1" customWidth="1"/>
    <col min="4545" max="4545" width="11.109375" bestFit="1" customWidth="1"/>
    <col min="4546" max="4546" width="7.88671875" bestFit="1" customWidth="1"/>
    <col min="4547" max="4547" width="11.109375" bestFit="1" customWidth="1"/>
    <col min="4548" max="4548" width="10.109375" bestFit="1" customWidth="1"/>
    <col min="4549" max="4549" width="11.109375" bestFit="1" customWidth="1"/>
    <col min="4550" max="4550" width="7.88671875" bestFit="1" customWidth="1"/>
    <col min="4551" max="4551" width="11.109375" bestFit="1" customWidth="1"/>
    <col min="4552" max="4552" width="9" bestFit="1" customWidth="1"/>
    <col min="4553" max="4553" width="11.109375" bestFit="1" customWidth="1"/>
    <col min="4554" max="4554" width="9" bestFit="1" customWidth="1"/>
    <col min="4555" max="4555" width="11.109375" bestFit="1" customWidth="1"/>
    <col min="4556" max="4556" width="10.109375" bestFit="1" customWidth="1"/>
    <col min="4557" max="4557" width="11.109375" bestFit="1" customWidth="1"/>
    <col min="4558" max="4558" width="9" bestFit="1" customWidth="1"/>
    <col min="4559" max="4559" width="11.109375" bestFit="1" customWidth="1"/>
    <col min="4560" max="4560" width="10.109375" bestFit="1" customWidth="1"/>
    <col min="4561" max="4561" width="11.109375" bestFit="1" customWidth="1"/>
    <col min="4562" max="4562" width="9" bestFit="1" customWidth="1"/>
    <col min="4563" max="4563" width="11.109375" bestFit="1" customWidth="1"/>
    <col min="4564" max="4564" width="9" bestFit="1" customWidth="1"/>
    <col min="4565" max="4565" width="11.109375" bestFit="1" customWidth="1"/>
    <col min="4566" max="4566" width="9" bestFit="1" customWidth="1"/>
    <col min="4567" max="4567" width="11.109375" bestFit="1" customWidth="1"/>
    <col min="4568" max="4568" width="7.88671875" bestFit="1" customWidth="1"/>
    <col min="4569" max="4569" width="11.109375" bestFit="1" customWidth="1"/>
    <col min="4570" max="4570" width="9" bestFit="1" customWidth="1"/>
    <col min="4571" max="4571" width="11.109375" bestFit="1" customWidth="1"/>
    <col min="4572" max="4572" width="7.5546875" bestFit="1" customWidth="1"/>
    <col min="4573" max="4573" width="11.109375" bestFit="1" customWidth="1"/>
    <col min="4574" max="4574" width="9" bestFit="1" customWidth="1"/>
    <col min="4575" max="4575" width="11.109375" bestFit="1" customWidth="1"/>
    <col min="4576" max="4576" width="9" bestFit="1" customWidth="1"/>
    <col min="4577" max="4577" width="11.109375" bestFit="1" customWidth="1"/>
    <col min="4578" max="4578" width="9" bestFit="1" customWidth="1"/>
    <col min="4579" max="4579" width="6.6640625" bestFit="1" customWidth="1"/>
    <col min="4580" max="4580" width="11.109375" bestFit="1" customWidth="1"/>
    <col min="4581" max="4581" width="7.5546875" bestFit="1" customWidth="1"/>
    <col min="4582" max="4582" width="11.109375" bestFit="1" customWidth="1"/>
    <col min="4583" max="4583" width="7.5546875" bestFit="1" customWidth="1"/>
    <col min="4584" max="4584" width="11.109375" bestFit="1" customWidth="1"/>
    <col min="4585" max="4585" width="7.5546875" bestFit="1" customWidth="1"/>
    <col min="4586" max="4586" width="11.109375" bestFit="1" customWidth="1"/>
    <col min="4587" max="4587" width="7.5546875" bestFit="1" customWidth="1"/>
    <col min="4588" max="4588" width="11.109375" bestFit="1" customWidth="1"/>
    <col min="4589" max="4589" width="7.5546875" bestFit="1" customWidth="1"/>
    <col min="4590" max="4590" width="11.109375" bestFit="1" customWidth="1"/>
    <col min="4591" max="4591" width="7.88671875" bestFit="1" customWidth="1"/>
    <col min="4592" max="4592" width="11.109375" bestFit="1" customWidth="1"/>
    <col min="4593" max="4593" width="7.5546875" bestFit="1" customWidth="1"/>
    <col min="4594" max="4594" width="11.109375" bestFit="1" customWidth="1"/>
    <col min="4595" max="4595" width="7.5546875" bestFit="1" customWidth="1"/>
    <col min="4596" max="4596" width="11.109375" bestFit="1" customWidth="1"/>
    <col min="4597" max="4597" width="7.5546875" bestFit="1" customWidth="1"/>
    <col min="4598" max="4598" width="11.109375" bestFit="1" customWidth="1"/>
    <col min="4599" max="4599" width="7.5546875" bestFit="1" customWidth="1"/>
    <col min="4600" max="4600" width="11.109375" bestFit="1" customWidth="1"/>
    <col min="4601" max="4601" width="7.88671875" bestFit="1" customWidth="1"/>
    <col min="4602" max="4602" width="11.109375" bestFit="1" customWidth="1"/>
    <col min="4603" max="4603" width="9" bestFit="1" customWidth="1"/>
    <col min="4604" max="4604" width="11.109375" bestFit="1" customWidth="1"/>
    <col min="4605" max="4605" width="9" bestFit="1" customWidth="1"/>
    <col min="4606" max="4606" width="7.88671875" bestFit="1" customWidth="1"/>
    <col min="4607" max="4607" width="11.109375" bestFit="1" customWidth="1"/>
    <col min="4608" max="4608" width="7.88671875" bestFit="1" customWidth="1"/>
    <col min="4609" max="4609" width="11.109375" bestFit="1" customWidth="1"/>
    <col min="4610" max="4610" width="7.88671875" bestFit="1" customWidth="1"/>
    <col min="4611" max="4611" width="11.109375" bestFit="1" customWidth="1"/>
    <col min="4612" max="4612" width="7.88671875" bestFit="1" customWidth="1"/>
    <col min="4613" max="4613" width="11.109375" bestFit="1" customWidth="1"/>
    <col min="4614" max="4614" width="7.88671875" bestFit="1" customWidth="1"/>
    <col min="4615" max="4615" width="11.109375" bestFit="1" customWidth="1"/>
    <col min="4616" max="4616" width="7.88671875" bestFit="1" customWidth="1"/>
    <col min="4617" max="4617" width="11.109375" bestFit="1" customWidth="1"/>
    <col min="4618" max="4618" width="7.88671875" bestFit="1" customWidth="1"/>
    <col min="4619" max="4619" width="11.109375" bestFit="1" customWidth="1"/>
    <col min="4620" max="4620" width="7.88671875" bestFit="1" customWidth="1"/>
    <col min="4621" max="4621" width="11.109375" bestFit="1" customWidth="1"/>
    <col min="4622" max="4622" width="7.88671875" bestFit="1" customWidth="1"/>
    <col min="4623" max="4623" width="11.109375" bestFit="1" customWidth="1"/>
    <col min="4624" max="4624" width="9" bestFit="1" customWidth="1"/>
    <col min="4625" max="4625" width="11.109375" bestFit="1" customWidth="1"/>
    <col min="4626" max="4626" width="7.5546875" bestFit="1" customWidth="1"/>
    <col min="4627" max="4627" width="11.109375" bestFit="1" customWidth="1"/>
    <col min="4628" max="4628" width="7.88671875" bestFit="1" customWidth="1"/>
    <col min="4629" max="4629" width="11.109375" bestFit="1" customWidth="1"/>
    <col min="4630" max="4630" width="7.88671875" bestFit="1" customWidth="1"/>
    <col min="4631" max="4631" width="11.109375" bestFit="1" customWidth="1"/>
    <col min="4632" max="4632" width="9" bestFit="1" customWidth="1"/>
    <col min="4633" max="4633" width="11.109375" bestFit="1" customWidth="1"/>
    <col min="4634" max="4634" width="7.88671875" bestFit="1" customWidth="1"/>
    <col min="4635" max="4635" width="11.109375" bestFit="1" customWidth="1"/>
    <col min="4636" max="4636" width="9" bestFit="1" customWidth="1"/>
    <col min="4637" max="4637" width="11.109375" bestFit="1" customWidth="1"/>
    <col min="4638" max="4638" width="7.88671875" bestFit="1" customWidth="1"/>
    <col min="4639" max="4639" width="11.109375" bestFit="1" customWidth="1"/>
    <col min="4640" max="4640" width="9" bestFit="1" customWidth="1"/>
    <col min="4641" max="4641" width="7.88671875" bestFit="1" customWidth="1"/>
    <col min="4642" max="4642" width="11.109375" bestFit="1" customWidth="1"/>
    <col min="4643" max="4644" width="7.88671875" bestFit="1" customWidth="1"/>
    <col min="4645" max="4645" width="11.109375" bestFit="1" customWidth="1"/>
    <col min="4646" max="4646" width="7.88671875" bestFit="1" customWidth="1"/>
    <col min="4647" max="4647" width="11.109375" bestFit="1" customWidth="1"/>
    <col min="4648" max="4648" width="9" bestFit="1" customWidth="1"/>
    <col min="4649" max="4649" width="11.109375" bestFit="1" customWidth="1"/>
    <col min="4650" max="4650" width="7.88671875" bestFit="1" customWidth="1"/>
    <col min="4651" max="4651" width="11.109375" bestFit="1" customWidth="1"/>
    <col min="4652" max="4652" width="7.88671875" bestFit="1" customWidth="1"/>
    <col min="4653" max="4653" width="11.109375" bestFit="1" customWidth="1"/>
    <col min="4654" max="4654" width="7.88671875" bestFit="1" customWidth="1"/>
    <col min="4655" max="4655" width="11.109375" bestFit="1" customWidth="1"/>
    <col min="4656" max="4656" width="7.88671875" bestFit="1" customWidth="1"/>
    <col min="4657" max="4657" width="11.109375" bestFit="1" customWidth="1"/>
    <col min="4658" max="4658" width="7.88671875" bestFit="1" customWidth="1"/>
    <col min="4659" max="4659" width="11.109375" bestFit="1" customWidth="1"/>
    <col min="4660" max="4660" width="7.88671875" bestFit="1" customWidth="1"/>
    <col min="4661" max="4661" width="11.109375" bestFit="1" customWidth="1"/>
    <col min="4662" max="4662" width="7.88671875" bestFit="1" customWidth="1"/>
    <col min="4663" max="4663" width="11.109375" bestFit="1" customWidth="1"/>
    <col min="4664" max="4664" width="7.88671875" bestFit="1" customWidth="1"/>
    <col min="4665" max="4665" width="11.109375" bestFit="1" customWidth="1"/>
    <col min="4666" max="4666" width="7.88671875" bestFit="1" customWidth="1"/>
    <col min="4667" max="4667" width="11.109375" bestFit="1" customWidth="1"/>
    <col min="4668" max="4668" width="7.88671875" bestFit="1" customWidth="1"/>
    <col min="4669" max="4669" width="11.109375" bestFit="1" customWidth="1"/>
    <col min="4670" max="4670" width="7.88671875" bestFit="1" customWidth="1"/>
    <col min="4671" max="4671" width="11.109375" bestFit="1" customWidth="1"/>
    <col min="4672" max="4672" width="9" bestFit="1" customWidth="1"/>
    <col min="4673" max="4673" width="11.109375" bestFit="1" customWidth="1"/>
    <col min="4674" max="4674" width="7.88671875" bestFit="1" customWidth="1"/>
    <col min="4675" max="4675" width="11.109375" bestFit="1" customWidth="1"/>
    <col min="4676" max="4676" width="7.88671875" bestFit="1" customWidth="1"/>
    <col min="4677" max="4677" width="11.109375" bestFit="1" customWidth="1"/>
    <col min="4678" max="4678" width="7.88671875" bestFit="1" customWidth="1"/>
    <col min="4679" max="4679" width="11.109375" bestFit="1" customWidth="1"/>
    <col min="4680" max="4680" width="7.88671875" bestFit="1" customWidth="1"/>
    <col min="4681" max="4681" width="11.109375" bestFit="1" customWidth="1"/>
    <col min="4682" max="4682" width="10.109375" bestFit="1" customWidth="1"/>
    <col min="4683" max="4683" width="11.109375" bestFit="1" customWidth="1"/>
    <col min="4684" max="4684" width="7.88671875" bestFit="1" customWidth="1"/>
    <col min="4685" max="4685" width="11.109375" bestFit="1" customWidth="1"/>
    <col min="4686" max="4686" width="7.88671875" bestFit="1" customWidth="1"/>
    <col min="4687" max="4687" width="11.109375" bestFit="1" customWidth="1"/>
    <col min="4688" max="4688" width="7.88671875" bestFit="1" customWidth="1"/>
    <col min="4689" max="4689" width="11.109375" bestFit="1" customWidth="1"/>
    <col min="4690" max="4690" width="7.88671875" bestFit="1" customWidth="1"/>
    <col min="4691" max="4691" width="11.109375" bestFit="1" customWidth="1"/>
    <col min="4692" max="4692" width="7.88671875" bestFit="1" customWidth="1"/>
    <col min="4693" max="4693" width="11.109375" bestFit="1" customWidth="1"/>
    <col min="4694" max="4694" width="9" bestFit="1" customWidth="1"/>
    <col min="4695" max="4695" width="11.109375" bestFit="1" customWidth="1"/>
    <col min="4696" max="4696" width="7.88671875" bestFit="1" customWidth="1"/>
    <col min="4697" max="4697" width="11.109375" bestFit="1" customWidth="1"/>
    <col min="4698" max="4698" width="10.109375" bestFit="1" customWidth="1"/>
    <col min="4699" max="4699" width="11.109375" bestFit="1" customWidth="1"/>
    <col min="4700" max="4700" width="7.88671875" bestFit="1" customWidth="1"/>
    <col min="4701" max="4701" width="11.109375" bestFit="1" customWidth="1"/>
    <col min="4702" max="4702" width="7.88671875" bestFit="1" customWidth="1"/>
    <col min="4703" max="4703" width="11.109375" bestFit="1" customWidth="1"/>
    <col min="4704" max="4704" width="7.88671875" bestFit="1" customWidth="1"/>
    <col min="4705" max="4705" width="11.109375" bestFit="1" customWidth="1"/>
    <col min="4706" max="4706" width="7.88671875" bestFit="1" customWidth="1"/>
    <col min="4707" max="4707" width="11.109375" bestFit="1" customWidth="1"/>
    <col min="4708" max="4708" width="9" bestFit="1" customWidth="1"/>
    <col min="4709" max="4709" width="11.109375" bestFit="1" customWidth="1"/>
    <col min="4710" max="4710" width="7.88671875" bestFit="1" customWidth="1"/>
    <col min="4711" max="4711" width="11.109375" bestFit="1" customWidth="1"/>
    <col min="4712" max="4712" width="7.88671875" bestFit="1" customWidth="1"/>
    <col min="4713" max="4713" width="11.109375" bestFit="1" customWidth="1"/>
    <col min="4714" max="4715" width="9" bestFit="1" customWidth="1"/>
    <col min="4716" max="4716" width="11.109375" bestFit="1" customWidth="1"/>
    <col min="4717" max="4717" width="7.88671875" bestFit="1" customWidth="1"/>
    <col min="4718" max="4718" width="11.109375" bestFit="1" customWidth="1"/>
    <col min="4719" max="4719" width="9" bestFit="1" customWidth="1"/>
    <col min="4720" max="4720" width="11.109375" bestFit="1" customWidth="1"/>
    <col min="4721" max="4721" width="9" bestFit="1" customWidth="1"/>
    <col min="4722" max="4722" width="11.109375" bestFit="1" customWidth="1"/>
    <col min="4723" max="4723" width="7.88671875" bestFit="1" customWidth="1"/>
    <col min="4724" max="4724" width="11.109375" bestFit="1" customWidth="1"/>
    <col min="4725" max="4725" width="7.5546875" bestFit="1" customWidth="1"/>
    <col min="4726" max="4726" width="11.109375" bestFit="1" customWidth="1"/>
    <col min="4727" max="4727" width="9" bestFit="1" customWidth="1"/>
    <col min="4728" max="4728" width="11.109375" bestFit="1" customWidth="1"/>
    <col min="4729" max="4729" width="7.88671875" bestFit="1" customWidth="1"/>
    <col min="4730" max="4730" width="11.109375" bestFit="1" customWidth="1"/>
    <col min="4731" max="4731" width="7.88671875" bestFit="1" customWidth="1"/>
    <col min="4732" max="4732" width="11.109375" bestFit="1" customWidth="1"/>
    <col min="4733" max="4733" width="7.88671875" bestFit="1" customWidth="1"/>
    <col min="4734" max="4734" width="11.109375" bestFit="1" customWidth="1"/>
    <col min="4735" max="4735" width="7.88671875" bestFit="1" customWidth="1"/>
    <col min="4736" max="4736" width="11.109375" bestFit="1" customWidth="1"/>
    <col min="4737" max="4737" width="9" bestFit="1" customWidth="1"/>
    <col min="4738" max="4738" width="11.109375" bestFit="1" customWidth="1"/>
    <col min="4739" max="4739" width="7.88671875" bestFit="1" customWidth="1"/>
    <col min="4740" max="4740" width="11.109375" bestFit="1" customWidth="1"/>
    <col min="4741" max="4741" width="9" bestFit="1" customWidth="1"/>
    <col min="4742" max="4742" width="11.109375" bestFit="1" customWidth="1"/>
    <col min="4743" max="4743" width="9" bestFit="1" customWidth="1"/>
    <col min="4744" max="4744" width="11.109375" bestFit="1" customWidth="1"/>
    <col min="4745" max="4745" width="7.5546875" bestFit="1" customWidth="1"/>
    <col min="4746" max="4746" width="11.109375" bestFit="1" customWidth="1"/>
    <col min="4747" max="4747" width="9" bestFit="1" customWidth="1"/>
    <col min="4748" max="4748" width="11.109375" bestFit="1" customWidth="1"/>
    <col min="4749" max="4749" width="9" bestFit="1" customWidth="1"/>
    <col min="4750" max="4750" width="11.109375" bestFit="1" customWidth="1"/>
    <col min="4751" max="4754" width="11.33203125" bestFit="1" customWidth="1"/>
    <col min="4755" max="4755" width="9" bestFit="1" customWidth="1"/>
    <col min="4756" max="4756" width="11.109375" bestFit="1" customWidth="1"/>
    <col min="4757" max="4757" width="9" bestFit="1" customWidth="1"/>
    <col min="4758" max="4758" width="11.109375" bestFit="1" customWidth="1"/>
    <col min="4759" max="4759" width="7.88671875" bestFit="1" customWidth="1"/>
    <col min="4760" max="4760" width="11.109375" bestFit="1" customWidth="1"/>
    <col min="4761" max="4761" width="7.88671875" bestFit="1" customWidth="1"/>
    <col min="4762" max="4762" width="11.109375" bestFit="1" customWidth="1"/>
    <col min="4763" max="4763" width="9" bestFit="1" customWidth="1"/>
    <col min="4764" max="4764" width="11.109375" bestFit="1" customWidth="1"/>
    <col min="4765" max="4765" width="9" bestFit="1" customWidth="1"/>
    <col min="4766" max="4766" width="11.109375" bestFit="1" customWidth="1"/>
    <col min="4767" max="4767" width="7.88671875" bestFit="1" customWidth="1"/>
    <col min="4768" max="4768" width="11.109375" bestFit="1" customWidth="1"/>
    <col min="4769" max="4769" width="7.88671875" bestFit="1" customWidth="1"/>
    <col min="4770" max="4770" width="11.109375" bestFit="1" customWidth="1"/>
    <col min="4771" max="4771" width="9" bestFit="1" customWidth="1"/>
    <col min="4772" max="4772" width="11.109375" bestFit="1" customWidth="1"/>
    <col min="4773" max="4773" width="9" bestFit="1" customWidth="1"/>
    <col min="4774" max="4774" width="11.109375" bestFit="1" customWidth="1"/>
    <col min="4775" max="4775" width="9" bestFit="1" customWidth="1"/>
    <col min="4776" max="4776" width="11.109375" bestFit="1" customWidth="1"/>
    <col min="4777" max="4777" width="7.88671875" bestFit="1" customWidth="1"/>
    <col min="4778" max="4778" width="11.109375" bestFit="1" customWidth="1"/>
    <col min="4779" max="4779" width="7.88671875" bestFit="1" customWidth="1"/>
    <col min="4780" max="4780" width="11.109375" bestFit="1" customWidth="1"/>
    <col min="4781" max="4781" width="9" bestFit="1" customWidth="1"/>
    <col min="4782" max="4782" width="11.109375" bestFit="1" customWidth="1"/>
    <col min="4783" max="4783" width="9" bestFit="1" customWidth="1"/>
    <col min="4784" max="4784" width="11.109375" bestFit="1" customWidth="1"/>
    <col min="4785" max="4785" width="9" bestFit="1" customWidth="1"/>
    <col min="4786" max="4786" width="11.109375" bestFit="1" customWidth="1"/>
    <col min="4787" max="4787" width="9" bestFit="1" customWidth="1"/>
    <col min="4788" max="4788" width="11.109375" bestFit="1" customWidth="1"/>
    <col min="4789" max="4789" width="9" bestFit="1" customWidth="1"/>
    <col min="4790" max="4790" width="11.109375" bestFit="1" customWidth="1"/>
    <col min="4791" max="4791" width="7.5546875" bestFit="1" customWidth="1"/>
    <col min="4792" max="4792" width="7.88671875" bestFit="1" customWidth="1"/>
    <col min="4793" max="4793" width="11.109375" bestFit="1" customWidth="1"/>
    <col min="4794" max="4794" width="7.88671875" bestFit="1" customWidth="1"/>
    <col min="4795" max="4795" width="11.109375" bestFit="1" customWidth="1"/>
    <col min="4796" max="4796" width="7.88671875" bestFit="1" customWidth="1"/>
    <col min="4797" max="4797" width="11.109375" bestFit="1" customWidth="1"/>
    <col min="4798" max="4798" width="9" bestFit="1" customWidth="1"/>
    <col min="4799" max="4799" width="11.109375" bestFit="1" customWidth="1"/>
    <col min="4800" max="4800" width="7.88671875" bestFit="1" customWidth="1"/>
    <col min="4801" max="4801" width="11.109375" bestFit="1" customWidth="1"/>
    <col min="4802" max="4802" width="7.88671875" bestFit="1" customWidth="1"/>
    <col min="4803" max="4803" width="11.109375" bestFit="1" customWidth="1"/>
    <col min="4804" max="4804" width="9" bestFit="1" customWidth="1"/>
    <col min="4805" max="4805" width="11.109375" bestFit="1" customWidth="1"/>
    <col min="4806" max="4806" width="9" bestFit="1" customWidth="1"/>
    <col min="4807" max="4807" width="11.109375" bestFit="1" customWidth="1"/>
    <col min="4808" max="4809" width="7.88671875" bestFit="1" customWidth="1"/>
    <col min="4810" max="4810" width="11.109375" bestFit="1" customWidth="1"/>
    <col min="4811" max="4812" width="7.88671875" bestFit="1" customWidth="1"/>
    <col min="4813" max="4813" width="11.109375" bestFit="1" customWidth="1"/>
    <col min="4814" max="4814" width="9" bestFit="1" customWidth="1"/>
    <col min="4815" max="4815" width="11.109375" bestFit="1" customWidth="1"/>
    <col min="4816" max="4816" width="9" bestFit="1" customWidth="1"/>
    <col min="4817" max="4817" width="7.88671875" bestFit="1" customWidth="1"/>
    <col min="4818" max="4818" width="11.109375" bestFit="1" customWidth="1"/>
    <col min="4819" max="4820" width="7.88671875" bestFit="1" customWidth="1"/>
    <col min="4821" max="4821" width="11.109375" bestFit="1" customWidth="1"/>
    <col min="4822" max="4822" width="9" bestFit="1" customWidth="1"/>
    <col min="4823" max="4823" width="11.109375" bestFit="1" customWidth="1"/>
    <col min="4824" max="4824" width="10.109375" bestFit="1" customWidth="1"/>
    <col min="4825" max="4825" width="11.109375" bestFit="1" customWidth="1"/>
    <col min="4826" max="4826" width="9" bestFit="1" customWidth="1"/>
    <col min="4827" max="4827" width="11.109375" bestFit="1" customWidth="1"/>
    <col min="4828" max="4828" width="9" bestFit="1" customWidth="1"/>
    <col min="4829" max="4829" width="7.88671875" bestFit="1" customWidth="1"/>
    <col min="4830" max="4830" width="11.109375" bestFit="1" customWidth="1"/>
    <col min="4831" max="4831" width="7.88671875" bestFit="1" customWidth="1"/>
    <col min="4832" max="4832" width="11.109375" bestFit="1" customWidth="1"/>
    <col min="4833" max="4833" width="7.88671875" bestFit="1" customWidth="1"/>
    <col min="4834" max="4834" width="11.109375" bestFit="1" customWidth="1"/>
    <col min="4835" max="4835" width="7.88671875" bestFit="1" customWidth="1"/>
    <col min="4836" max="4836" width="11.109375" bestFit="1" customWidth="1"/>
    <col min="4837" max="4837" width="7.88671875" bestFit="1" customWidth="1"/>
    <col min="4838" max="4838" width="11.109375" bestFit="1" customWidth="1"/>
    <col min="4839" max="4839" width="7.88671875" bestFit="1" customWidth="1"/>
    <col min="4840" max="4840" width="11.109375" bestFit="1" customWidth="1"/>
    <col min="4841" max="4841" width="7.88671875" bestFit="1" customWidth="1"/>
    <col min="4842" max="4842" width="11.109375" bestFit="1" customWidth="1"/>
    <col min="4843" max="4843" width="7.88671875" bestFit="1" customWidth="1"/>
    <col min="4844" max="4844" width="11.109375" bestFit="1" customWidth="1"/>
    <col min="4845" max="4845" width="7.88671875" bestFit="1" customWidth="1"/>
    <col min="4846" max="4846" width="11.109375" bestFit="1" customWidth="1"/>
    <col min="4847" max="4847" width="7.88671875" bestFit="1" customWidth="1"/>
    <col min="4848" max="4848" width="11.109375" bestFit="1" customWidth="1"/>
    <col min="4849" max="4849" width="7.88671875" bestFit="1" customWidth="1"/>
    <col min="4850" max="4850" width="11.109375" bestFit="1" customWidth="1"/>
    <col min="4851" max="4853" width="9" bestFit="1" customWidth="1"/>
    <col min="4854" max="4854" width="11.109375" bestFit="1" customWidth="1"/>
    <col min="4855" max="4855" width="10.109375" bestFit="1" customWidth="1"/>
    <col min="4856" max="4856" width="11.109375" bestFit="1" customWidth="1"/>
    <col min="4857" max="4857" width="9" bestFit="1" customWidth="1"/>
    <col min="4858" max="4858" width="7.88671875" bestFit="1" customWidth="1"/>
    <col min="4859" max="4859" width="11.109375" bestFit="1" customWidth="1"/>
    <col min="4860" max="4860" width="7.5546875" bestFit="1" customWidth="1"/>
    <col min="4861" max="4861" width="11.109375" bestFit="1" customWidth="1"/>
    <col min="4862" max="4862" width="9" bestFit="1" customWidth="1"/>
    <col min="4863" max="4863" width="11.109375" bestFit="1" customWidth="1"/>
    <col min="4864" max="4864" width="7.88671875" bestFit="1" customWidth="1"/>
    <col min="4865" max="4865" width="9" bestFit="1" customWidth="1"/>
    <col min="4866" max="4866" width="11.109375" bestFit="1" customWidth="1"/>
    <col min="4867" max="4868" width="9" bestFit="1" customWidth="1"/>
    <col min="4869" max="4869" width="12.33203125" bestFit="1" customWidth="1"/>
    <col min="4870" max="4870" width="10.109375" bestFit="1" customWidth="1"/>
    <col min="4871" max="4871" width="12.33203125" bestFit="1" customWidth="1"/>
    <col min="4872" max="4873" width="9" bestFit="1" customWidth="1"/>
    <col min="4874" max="4874" width="12.33203125" bestFit="1" customWidth="1"/>
    <col min="4875" max="4875" width="9" bestFit="1" customWidth="1"/>
    <col min="4876" max="4877" width="7.88671875" bestFit="1" customWidth="1"/>
    <col min="4878" max="4878" width="12.33203125" bestFit="1" customWidth="1"/>
    <col min="4879" max="4879" width="9" bestFit="1" customWidth="1"/>
    <col min="4880" max="4880" width="12.33203125" bestFit="1" customWidth="1"/>
    <col min="4881" max="4881" width="10.109375" bestFit="1" customWidth="1"/>
    <col min="4882" max="4882" width="12.33203125" bestFit="1" customWidth="1"/>
    <col min="4883" max="4883" width="9" bestFit="1" customWidth="1"/>
    <col min="4884" max="4884" width="7.88671875" bestFit="1" customWidth="1"/>
    <col min="4885" max="4885" width="12.33203125" bestFit="1" customWidth="1"/>
    <col min="4886" max="4886" width="9" bestFit="1" customWidth="1"/>
    <col min="4887" max="4887" width="12.33203125" bestFit="1" customWidth="1"/>
    <col min="4888" max="4888" width="8.6640625" bestFit="1" customWidth="1"/>
    <col min="4889" max="4889" width="12.33203125" bestFit="1" customWidth="1"/>
    <col min="4890" max="4890" width="9" bestFit="1" customWidth="1"/>
    <col min="4891" max="4891" width="12.33203125" bestFit="1" customWidth="1"/>
    <col min="4892" max="4892" width="9" bestFit="1" customWidth="1"/>
    <col min="4893" max="4893" width="12.33203125" bestFit="1" customWidth="1"/>
    <col min="4894" max="4894" width="8.6640625" bestFit="1" customWidth="1"/>
    <col min="4895" max="4895" width="7.88671875" bestFit="1" customWidth="1"/>
    <col min="4896" max="4896" width="12.33203125" bestFit="1" customWidth="1"/>
    <col min="4897" max="4897" width="9" bestFit="1" customWidth="1"/>
    <col min="4898" max="4898" width="12.33203125" bestFit="1" customWidth="1"/>
    <col min="4899" max="4899" width="9" bestFit="1" customWidth="1"/>
    <col min="4900" max="4900" width="7.88671875" bestFit="1" customWidth="1"/>
    <col min="4901" max="4901" width="12.33203125" bestFit="1" customWidth="1"/>
    <col min="4902" max="4902" width="9" bestFit="1" customWidth="1"/>
    <col min="4903" max="4903" width="12.33203125" bestFit="1" customWidth="1"/>
    <col min="4904" max="4904" width="9" bestFit="1" customWidth="1"/>
    <col min="4905" max="4905" width="12.33203125" bestFit="1" customWidth="1"/>
    <col min="4906" max="4908" width="9" bestFit="1" customWidth="1"/>
    <col min="4909" max="4909" width="12.33203125" bestFit="1" customWidth="1"/>
    <col min="4910" max="4911" width="9" bestFit="1" customWidth="1"/>
    <col min="4912" max="4912" width="12.33203125" bestFit="1" customWidth="1"/>
    <col min="4913" max="4913" width="9" bestFit="1" customWidth="1"/>
    <col min="4914" max="4914" width="12.33203125" bestFit="1" customWidth="1"/>
    <col min="4915" max="4915" width="8.6640625" bestFit="1" customWidth="1"/>
    <col min="4916" max="4916" width="12.33203125" bestFit="1" customWidth="1"/>
    <col min="4917" max="4918" width="9" bestFit="1" customWidth="1"/>
    <col min="4919" max="4919" width="12.33203125" bestFit="1" customWidth="1"/>
    <col min="4920" max="4920" width="9" bestFit="1" customWidth="1"/>
    <col min="4921" max="4921" width="12.33203125" bestFit="1" customWidth="1"/>
    <col min="4922" max="4922" width="9" bestFit="1" customWidth="1"/>
    <col min="4923" max="4923" width="12.33203125" bestFit="1" customWidth="1"/>
    <col min="4924" max="4924" width="9" bestFit="1" customWidth="1"/>
    <col min="4925" max="4925" width="12.33203125" bestFit="1" customWidth="1"/>
    <col min="4926" max="4926" width="9" bestFit="1" customWidth="1"/>
    <col min="4927" max="4927" width="12.33203125" bestFit="1" customWidth="1"/>
    <col min="4928" max="4928" width="9" bestFit="1" customWidth="1"/>
    <col min="4929" max="4929" width="12.33203125" bestFit="1" customWidth="1"/>
    <col min="4930" max="4930" width="9" bestFit="1" customWidth="1"/>
    <col min="4931" max="4931" width="12.33203125" bestFit="1" customWidth="1"/>
    <col min="4932" max="4932" width="8.6640625" bestFit="1" customWidth="1"/>
    <col min="4933" max="4933" width="12.33203125" bestFit="1" customWidth="1"/>
    <col min="4934" max="4934" width="9" bestFit="1" customWidth="1"/>
    <col min="4935" max="4935" width="12.33203125" bestFit="1" customWidth="1"/>
    <col min="4936" max="4936" width="9" bestFit="1" customWidth="1"/>
    <col min="4937" max="4937" width="12.33203125" bestFit="1" customWidth="1"/>
    <col min="4938" max="4938" width="8.6640625" bestFit="1" customWidth="1"/>
    <col min="4939" max="4939" width="12.33203125" bestFit="1" customWidth="1"/>
    <col min="4940" max="4940" width="8.6640625" bestFit="1" customWidth="1"/>
    <col min="4941" max="4941" width="12.33203125" bestFit="1" customWidth="1"/>
    <col min="4942" max="4942" width="8.6640625" bestFit="1" customWidth="1"/>
    <col min="4943" max="4943" width="12.33203125" bestFit="1" customWidth="1"/>
    <col min="4944" max="4944" width="9" bestFit="1" customWidth="1"/>
    <col min="4945" max="4945" width="12.33203125" bestFit="1" customWidth="1"/>
    <col min="4946" max="4946" width="9" bestFit="1" customWidth="1"/>
    <col min="4947" max="4947" width="12.33203125" bestFit="1" customWidth="1"/>
    <col min="4948" max="4948" width="8.6640625" bestFit="1" customWidth="1"/>
    <col min="4949" max="4949" width="12.33203125" bestFit="1" customWidth="1"/>
    <col min="4950" max="4950" width="8.6640625" bestFit="1" customWidth="1"/>
    <col min="4951" max="4951" width="12.33203125" bestFit="1" customWidth="1"/>
    <col min="4952" max="4952" width="8.6640625" bestFit="1" customWidth="1"/>
    <col min="4953" max="4953" width="7.88671875" bestFit="1" customWidth="1"/>
    <col min="4954" max="4954" width="12.33203125" bestFit="1" customWidth="1"/>
    <col min="4955" max="4955" width="8.6640625" bestFit="1" customWidth="1"/>
    <col min="4956" max="4956" width="12.33203125" bestFit="1" customWidth="1"/>
    <col min="4957" max="4957" width="8.6640625" bestFit="1" customWidth="1"/>
    <col min="4958" max="4958" width="12.33203125" bestFit="1" customWidth="1"/>
    <col min="4959" max="4959" width="8.6640625" bestFit="1" customWidth="1"/>
    <col min="4960" max="4960" width="12.33203125" bestFit="1" customWidth="1"/>
    <col min="4961" max="4961" width="8.6640625" bestFit="1" customWidth="1"/>
    <col min="4962" max="4962" width="12.33203125" bestFit="1" customWidth="1"/>
    <col min="4963" max="4963" width="8.6640625" bestFit="1" customWidth="1"/>
    <col min="4964" max="4964" width="7.88671875" bestFit="1" customWidth="1"/>
    <col min="4965" max="4965" width="12.33203125" bestFit="1" customWidth="1"/>
    <col min="4966" max="4966" width="8.6640625" bestFit="1" customWidth="1"/>
    <col min="4967" max="4967" width="12.33203125" bestFit="1" customWidth="1"/>
    <col min="4968" max="4968" width="9" bestFit="1" customWidth="1"/>
    <col min="4969" max="4969" width="12.33203125" bestFit="1" customWidth="1"/>
    <col min="4970" max="4970" width="9" bestFit="1" customWidth="1"/>
    <col min="4971" max="4971" width="12.33203125" bestFit="1" customWidth="1"/>
    <col min="4972" max="4972" width="8.6640625" bestFit="1" customWidth="1"/>
    <col min="4973" max="4973" width="12.33203125" bestFit="1" customWidth="1"/>
    <col min="4974" max="4974" width="8.6640625" bestFit="1" customWidth="1"/>
    <col min="4975" max="4975" width="7.88671875" bestFit="1" customWidth="1"/>
    <col min="4976" max="4976" width="12.33203125" bestFit="1" customWidth="1"/>
    <col min="4977" max="4977" width="8.6640625" bestFit="1" customWidth="1"/>
    <col min="4978" max="4978" width="7.88671875" bestFit="1" customWidth="1"/>
    <col min="4979" max="4979" width="12.33203125" bestFit="1" customWidth="1"/>
    <col min="4980" max="4980" width="8.6640625" bestFit="1" customWidth="1"/>
    <col min="4981" max="4981" width="7.88671875" bestFit="1" customWidth="1"/>
    <col min="4982" max="4982" width="12.33203125" bestFit="1" customWidth="1"/>
    <col min="4983" max="4983" width="8.6640625" bestFit="1" customWidth="1"/>
    <col min="4984" max="4984" width="12.33203125" bestFit="1" customWidth="1"/>
    <col min="4985" max="4985" width="9" bestFit="1" customWidth="1"/>
    <col min="4986" max="4986" width="12.33203125" bestFit="1" customWidth="1"/>
    <col min="4987" max="4987" width="9" bestFit="1" customWidth="1"/>
    <col min="4988" max="4988" width="12.33203125" bestFit="1" customWidth="1"/>
    <col min="4989" max="4989" width="8.6640625" bestFit="1" customWidth="1"/>
    <col min="4990" max="4990" width="12.33203125" bestFit="1" customWidth="1"/>
    <col min="4991" max="4991" width="8.6640625" bestFit="1" customWidth="1"/>
    <col min="4992" max="4992" width="12.33203125" bestFit="1" customWidth="1"/>
    <col min="4993" max="4993" width="9" bestFit="1" customWidth="1"/>
    <col min="4994" max="4995" width="7.88671875" bestFit="1" customWidth="1"/>
    <col min="4996" max="4996" width="12.33203125" bestFit="1" customWidth="1"/>
    <col min="4997" max="4997" width="8.6640625" bestFit="1" customWidth="1"/>
    <col min="4998" max="4998" width="12.33203125" bestFit="1" customWidth="1"/>
    <col min="4999" max="4999" width="8.6640625" bestFit="1" customWidth="1"/>
    <col min="5000" max="5000" width="12.33203125" bestFit="1" customWidth="1"/>
    <col min="5001" max="5001" width="8.6640625" bestFit="1" customWidth="1"/>
    <col min="5002" max="5002" width="12.33203125" bestFit="1" customWidth="1"/>
    <col min="5003" max="5003" width="8.6640625" bestFit="1" customWidth="1"/>
    <col min="5004" max="5004" width="7.88671875" bestFit="1" customWidth="1"/>
    <col min="5005" max="5005" width="12.33203125" bestFit="1" customWidth="1"/>
    <col min="5006" max="5006" width="9" bestFit="1" customWidth="1"/>
    <col min="5007" max="5007" width="12.33203125" bestFit="1" customWidth="1"/>
    <col min="5008" max="5008" width="8.6640625" bestFit="1" customWidth="1"/>
    <col min="5009" max="5009" width="12.33203125" bestFit="1" customWidth="1"/>
    <col min="5010" max="5010" width="8.6640625" bestFit="1" customWidth="1"/>
    <col min="5011" max="5011" width="12.33203125" bestFit="1" customWidth="1"/>
    <col min="5012" max="5012" width="8.6640625" bestFit="1" customWidth="1"/>
    <col min="5013" max="5013" width="12.33203125" bestFit="1" customWidth="1"/>
    <col min="5014" max="5015" width="9" bestFit="1" customWidth="1"/>
    <col min="5016" max="5016" width="12.33203125" bestFit="1" customWidth="1"/>
    <col min="5017" max="5017" width="9" bestFit="1" customWidth="1"/>
    <col min="5018" max="5018" width="12.33203125" bestFit="1" customWidth="1"/>
    <col min="5019" max="5019" width="8.6640625" bestFit="1" customWidth="1"/>
    <col min="5020" max="5020" width="12.33203125" bestFit="1" customWidth="1"/>
    <col min="5021" max="5022" width="9" bestFit="1" customWidth="1"/>
    <col min="5023" max="5023" width="12.33203125" bestFit="1" customWidth="1"/>
    <col min="5024" max="5024" width="9" bestFit="1" customWidth="1"/>
    <col min="5025" max="5025" width="12.33203125" bestFit="1" customWidth="1"/>
    <col min="5026" max="5026" width="8.6640625" bestFit="1" customWidth="1"/>
    <col min="5027" max="5027" width="12.33203125" bestFit="1" customWidth="1"/>
    <col min="5028" max="5028" width="8.6640625" bestFit="1" customWidth="1"/>
    <col min="5029" max="5029" width="12.33203125" bestFit="1" customWidth="1"/>
    <col min="5030" max="5030" width="9" bestFit="1" customWidth="1"/>
    <col min="5031" max="5031" width="12.33203125" bestFit="1" customWidth="1"/>
    <col min="5032" max="5032" width="9" bestFit="1" customWidth="1"/>
    <col min="5033" max="5033" width="12.33203125" bestFit="1" customWidth="1"/>
    <col min="5034" max="5034" width="9" bestFit="1" customWidth="1"/>
    <col min="5035" max="5035" width="12.33203125" bestFit="1" customWidth="1"/>
    <col min="5036" max="5036" width="8.6640625" bestFit="1" customWidth="1"/>
    <col min="5037" max="5037" width="12.33203125" bestFit="1" customWidth="1"/>
    <col min="5038" max="5038" width="8.6640625" bestFit="1" customWidth="1"/>
    <col min="5039" max="5039" width="12.33203125" bestFit="1" customWidth="1"/>
    <col min="5040" max="5040" width="8.6640625" bestFit="1" customWidth="1"/>
    <col min="5041" max="5041" width="12.33203125" bestFit="1" customWidth="1"/>
    <col min="5042" max="5042" width="8.6640625" bestFit="1" customWidth="1"/>
    <col min="5043" max="5043" width="12.33203125" bestFit="1" customWidth="1"/>
    <col min="5044" max="5044" width="8.6640625" bestFit="1" customWidth="1"/>
    <col min="5045" max="5045" width="12.33203125" bestFit="1" customWidth="1"/>
    <col min="5046" max="5046" width="9" bestFit="1" customWidth="1"/>
    <col min="5047" max="5047" width="12.33203125" bestFit="1" customWidth="1"/>
    <col min="5048" max="5048" width="8.6640625" bestFit="1" customWidth="1"/>
    <col min="5049" max="5049" width="12.33203125" bestFit="1" customWidth="1"/>
    <col min="5050" max="5050" width="8.6640625" bestFit="1" customWidth="1"/>
    <col min="5051" max="5051" width="12.33203125" bestFit="1" customWidth="1"/>
    <col min="5052" max="5052" width="8.6640625" bestFit="1" customWidth="1"/>
    <col min="5053" max="5053" width="7.88671875" bestFit="1" customWidth="1"/>
    <col min="5054" max="5054" width="12.33203125" bestFit="1" customWidth="1"/>
    <col min="5055" max="5055" width="9" bestFit="1" customWidth="1"/>
    <col min="5056" max="5056" width="12.33203125" bestFit="1" customWidth="1"/>
    <col min="5057" max="5057" width="9" bestFit="1" customWidth="1"/>
    <col min="5058" max="5058" width="12.33203125" bestFit="1" customWidth="1"/>
    <col min="5059" max="5059" width="8.6640625" bestFit="1" customWidth="1"/>
    <col min="5060" max="5060" width="12.33203125" bestFit="1" customWidth="1"/>
    <col min="5061" max="5061" width="9" bestFit="1" customWidth="1"/>
    <col min="5062" max="5062" width="12.33203125" bestFit="1" customWidth="1"/>
    <col min="5063" max="5063" width="9" bestFit="1" customWidth="1"/>
    <col min="5064" max="5064" width="12.33203125" bestFit="1" customWidth="1"/>
    <col min="5065" max="5065" width="9" bestFit="1" customWidth="1"/>
    <col min="5066" max="5066" width="12.33203125" bestFit="1" customWidth="1"/>
    <col min="5067" max="5067" width="8.6640625" bestFit="1" customWidth="1"/>
    <col min="5068" max="5068" width="12.33203125" bestFit="1" customWidth="1"/>
    <col min="5069" max="5069" width="9" bestFit="1" customWidth="1"/>
    <col min="5070" max="5070" width="12.33203125" bestFit="1" customWidth="1"/>
    <col min="5071" max="5071" width="8.6640625" bestFit="1" customWidth="1"/>
    <col min="5072" max="5072" width="12.33203125" bestFit="1" customWidth="1"/>
    <col min="5073" max="5073" width="9" bestFit="1" customWidth="1"/>
    <col min="5074" max="5074" width="12.33203125" bestFit="1" customWidth="1"/>
    <col min="5075" max="5075" width="9" bestFit="1" customWidth="1"/>
    <col min="5076" max="5076" width="7.88671875" bestFit="1" customWidth="1"/>
    <col min="5077" max="5077" width="12.33203125" bestFit="1" customWidth="1"/>
    <col min="5078" max="5078" width="8.6640625" bestFit="1" customWidth="1"/>
    <col min="5079" max="5079" width="12.33203125" bestFit="1" customWidth="1"/>
    <col min="5080" max="5080" width="9" bestFit="1" customWidth="1"/>
    <col min="5081" max="5081" width="7.88671875" bestFit="1" customWidth="1"/>
    <col min="5082" max="5082" width="12.33203125" bestFit="1" customWidth="1"/>
    <col min="5083" max="5083" width="8.6640625" bestFit="1" customWidth="1"/>
    <col min="5084" max="5084" width="12.33203125" bestFit="1" customWidth="1"/>
    <col min="5085" max="5085" width="8.6640625" bestFit="1" customWidth="1"/>
    <col min="5086" max="5086" width="12.33203125" bestFit="1" customWidth="1"/>
    <col min="5087" max="5087" width="11.33203125" bestFit="1" customWidth="1"/>
    <col min="5088" max="5088" width="12.33203125" bestFit="1" customWidth="1"/>
    <col min="5089" max="5089" width="9" bestFit="1" customWidth="1"/>
    <col min="5090" max="5090" width="12.33203125" bestFit="1" customWidth="1"/>
    <col min="5091" max="5092" width="9" bestFit="1" customWidth="1"/>
    <col min="5093" max="5093" width="7.88671875" bestFit="1" customWidth="1"/>
    <col min="5094" max="5094" width="12.33203125" bestFit="1" customWidth="1"/>
    <col min="5095" max="5095" width="8.6640625" bestFit="1" customWidth="1"/>
    <col min="5096" max="5096" width="12.33203125" bestFit="1" customWidth="1"/>
    <col min="5097" max="5098" width="9" bestFit="1" customWidth="1"/>
    <col min="5099" max="5099" width="7.88671875" bestFit="1" customWidth="1"/>
    <col min="5100" max="5100" width="12.33203125" bestFit="1" customWidth="1"/>
    <col min="5101" max="5101" width="9" bestFit="1" customWidth="1"/>
    <col min="5102" max="5102" width="12.33203125" bestFit="1" customWidth="1"/>
    <col min="5103" max="5103" width="9" bestFit="1" customWidth="1"/>
    <col min="5104" max="5104" width="7.88671875" bestFit="1" customWidth="1"/>
    <col min="5105" max="5105" width="12.33203125" bestFit="1" customWidth="1"/>
    <col min="5106" max="5106" width="8.6640625" bestFit="1" customWidth="1"/>
    <col min="5107" max="5107" width="12.33203125" bestFit="1" customWidth="1"/>
    <col min="5108" max="5108" width="8.6640625" bestFit="1" customWidth="1"/>
    <col min="5109" max="5109" width="12.33203125" bestFit="1" customWidth="1"/>
    <col min="5110" max="5110" width="9" bestFit="1" customWidth="1"/>
    <col min="5111" max="5111" width="12.33203125" bestFit="1" customWidth="1"/>
    <col min="5112" max="5112" width="9" bestFit="1" customWidth="1"/>
    <col min="5113" max="5113" width="12.33203125" bestFit="1" customWidth="1"/>
    <col min="5114" max="5114" width="8.6640625" bestFit="1" customWidth="1"/>
    <col min="5115" max="5115" width="7.88671875" bestFit="1" customWidth="1"/>
    <col min="5116" max="5116" width="12.33203125" bestFit="1" customWidth="1"/>
    <col min="5117" max="5117" width="9" bestFit="1" customWidth="1"/>
    <col min="5118" max="5118" width="12.33203125" bestFit="1" customWidth="1"/>
    <col min="5119" max="5119" width="8.6640625" bestFit="1" customWidth="1"/>
    <col min="5120" max="5120" width="12.33203125" bestFit="1" customWidth="1"/>
    <col min="5121" max="5121" width="9" bestFit="1" customWidth="1"/>
    <col min="5122" max="5122" width="12.33203125" bestFit="1" customWidth="1"/>
    <col min="5123" max="5123" width="9" bestFit="1" customWidth="1"/>
    <col min="5124" max="5124" width="12.33203125" bestFit="1" customWidth="1"/>
    <col min="5125" max="5125" width="9" bestFit="1" customWidth="1"/>
    <col min="5126" max="5126" width="7.88671875" bestFit="1" customWidth="1"/>
    <col min="5127" max="5127" width="12.33203125" bestFit="1" customWidth="1"/>
    <col min="5128" max="5128" width="9" bestFit="1" customWidth="1"/>
    <col min="5129" max="5129" width="12.33203125" bestFit="1" customWidth="1"/>
    <col min="5130" max="5130" width="8.6640625" bestFit="1" customWidth="1"/>
    <col min="5131" max="5131" width="12.33203125" bestFit="1" customWidth="1"/>
    <col min="5132" max="5132" width="8.6640625" bestFit="1" customWidth="1"/>
    <col min="5133" max="5133" width="12.33203125" bestFit="1" customWidth="1"/>
    <col min="5134" max="5134" width="8.6640625" bestFit="1" customWidth="1"/>
    <col min="5135" max="5135" width="12.33203125" bestFit="1" customWidth="1"/>
    <col min="5136" max="5136" width="8.6640625" bestFit="1" customWidth="1"/>
    <col min="5137" max="5137" width="12.33203125" bestFit="1" customWidth="1"/>
    <col min="5138" max="5138" width="8.6640625" bestFit="1" customWidth="1"/>
    <col min="5139" max="5139" width="12.33203125" bestFit="1" customWidth="1"/>
    <col min="5140" max="5140" width="8.6640625" bestFit="1" customWidth="1"/>
    <col min="5141" max="5141" width="12.33203125" bestFit="1" customWidth="1"/>
    <col min="5142" max="5142" width="8.6640625" bestFit="1" customWidth="1"/>
    <col min="5143" max="5143" width="12.33203125" bestFit="1" customWidth="1"/>
    <col min="5144" max="5144" width="8.6640625" bestFit="1" customWidth="1"/>
    <col min="5145" max="5145" width="12.33203125" bestFit="1" customWidth="1"/>
    <col min="5146" max="5146" width="9" bestFit="1" customWidth="1"/>
    <col min="5147" max="5147" width="12.33203125" bestFit="1" customWidth="1"/>
    <col min="5148" max="5148" width="8.6640625" bestFit="1" customWidth="1"/>
    <col min="5149" max="5149" width="12.33203125" bestFit="1" customWidth="1"/>
    <col min="5150" max="5150" width="8.6640625" bestFit="1" customWidth="1"/>
    <col min="5151" max="5151" width="12.33203125" bestFit="1" customWidth="1"/>
    <col min="5152" max="5152" width="8.6640625" bestFit="1" customWidth="1"/>
    <col min="5153" max="5153" width="12.33203125" bestFit="1" customWidth="1"/>
    <col min="5154" max="5154" width="8.6640625" bestFit="1" customWidth="1"/>
    <col min="5155" max="5155" width="12.33203125" bestFit="1" customWidth="1"/>
    <col min="5156" max="5156" width="8.6640625" bestFit="1" customWidth="1"/>
    <col min="5157" max="5157" width="12.33203125" bestFit="1" customWidth="1"/>
    <col min="5158" max="5158" width="8.6640625" bestFit="1" customWidth="1"/>
    <col min="5159" max="5159" width="12.33203125" bestFit="1" customWidth="1"/>
    <col min="5160" max="5160" width="9" bestFit="1" customWidth="1"/>
    <col min="5161" max="5161" width="7.88671875" bestFit="1" customWidth="1"/>
    <col min="5162" max="5162" width="12.33203125" bestFit="1" customWidth="1"/>
    <col min="5163" max="5163" width="9" bestFit="1" customWidth="1"/>
    <col min="5164" max="5164" width="12.33203125" bestFit="1" customWidth="1"/>
    <col min="5165" max="5165" width="9" bestFit="1" customWidth="1"/>
    <col min="5166" max="5166" width="12.33203125" bestFit="1" customWidth="1"/>
    <col min="5167" max="5167" width="10.109375" bestFit="1" customWidth="1"/>
    <col min="5168" max="5168" width="12.33203125" bestFit="1" customWidth="1"/>
    <col min="5169" max="5170" width="10.109375" bestFit="1" customWidth="1"/>
    <col min="5171" max="5171" width="12.33203125" bestFit="1" customWidth="1"/>
    <col min="5172" max="5172" width="10.109375" bestFit="1" customWidth="1"/>
    <col min="5173" max="5173" width="9" bestFit="1" customWidth="1"/>
    <col min="5174" max="5174" width="12.33203125" bestFit="1" customWidth="1"/>
    <col min="5175" max="5175" width="9" bestFit="1" customWidth="1"/>
    <col min="5176" max="5176" width="12.33203125" bestFit="1" customWidth="1"/>
    <col min="5177" max="5178" width="9" bestFit="1" customWidth="1"/>
    <col min="5179" max="5179" width="12.33203125" bestFit="1" customWidth="1"/>
    <col min="5180" max="5181" width="9" bestFit="1" customWidth="1"/>
    <col min="5182" max="5182" width="12.33203125" bestFit="1" customWidth="1"/>
    <col min="5183" max="5183" width="9" bestFit="1" customWidth="1"/>
    <col min="5184" max="5184" width="12.33203125" bestFit="1" customWidth="1"/>
    <col min="5185" max="5185" width="9" bestFit="1" customWidth="1"/>
    <col min="5186" max="5186" width="12.33203125" bestFit="1" customWidth="1"/>
    <col min="5187" max="5187" width="9" bestFit="1" customWidth="1"/>
    <col min="5188" max="5188" width="12.33203125" bestFit="1" customWidth="1"/>
    <col min="5189" max="5189" width="10.109375" bestFit="1" customWidth="1"/>
    <col min="5190" max="5190" width="9" bestFit="1" customWidth="1"/>
    <col min="5191" max="5191" width="12.33203125" bestFit="1" customWidth="1"/>
    <col min="5192" max="5192" width="10.109375" bestFit="1" customWidth="1"/>
    <col min="5193" max="5193" width="12.33203125" bestFit="1" customWidth="1"/>
    <col min="5194" max="5194" width="8.6640625" bestFit="1" customWidth="1"/>
    <col min="5195" max="5195" width="12.33203125" bestFit="1" customWidth="1"/>
    <col min="5196" max="5196" width="8.6640625" bestFit="1" customWidth="1"/>
    <col min="5197" max="5197" width="12.33203125" bestFit="1" customWidth="1"/>
    <col min="5198" max="5198" width="8.6640625" bestFit="1" customWidth="1"/>
    <col min="5199" max="5199" width="12.33203125" bestFit="1" customWidth="1"/>
    <col min="5200" max="5200" width="8.6640625" bestFit="1" customWidth="1"/>
    <col min="5201" max="5201" width="7.88671875" bestFit="1" customWidth="1"/>
    <col min="5202" max="5202" width="12.33203125" bestFit="1" customWidth="1"/>
    <col min="5203" max="5203" width="8.6640625" bestFit="1" customWidth="1"/>
    <col min="5204" max="5204" width="7.88671875" bestFit="1" customWidth="1"/>
    <col min="5205" max="5205" width="12.33203125" bestFit="1" customWidth="1"/>
    <col min="5206" max="5206" width="8.6640625" bestFit="1" customWidth="1"/>
    <col min="5207" max="5207" width="12.33203125" bestFit="1" customWidth="1"/>
    <col min="5208" max="5208" width="8.6640625" bestFit="1" customWidth="1"/>
    <col min="5209" max="5209" width="12.33203125" bestFit="1" customWidth="1"/>
    <col min="5210" max="5210" width="10.109375" bestFit="1" customWidth="1"/>
    <col min="5211" max="5211" width="12.33203125" bestFit="1" customWidth="1"/>
    <col min="5212" max="5212" width="8.6640625" bestFit="1" customWidth="1"/>
    <col min="5213" max="5213" width="7.88671875" bestFit="1" customWidth="1"/>
    <col min="5214" max="5214" width="12.33203125" bestFit="1" customWidth="1"/>
    <col min="5215" max="5215" width="8.6640625" bestFit="1" customWidth="1"/>
    <col min="5216" max="5216" width="12.33203125" bestFit="1" customWidth="1"/>
    <col min="5217" max="5217" width="8.6640625" bestFit="1" customWidth="1"/>
    <col min="5218" max="5218" width="7.88671875" bestFit="1" customWidth="1"/>
    <col min="5219" max="5219" width="12.33203125" bestFit="1" customWidth="1"/>
    <col min="5220" max="5220" width="9" bestFit="1" customWidth="1"/>
    <col min="5221" max="5221" width="7.88671875" bestFit="1" customWidth="1"/>
    <col min="5222" max="5222" width="12.33203125" bestFit="1" customWidth="1"/>
    <col min="5223" max="5223" width="8.6640625" bestFit="1" customWidth="1"/>
    <col min="5224" max="5224" width="12.33203125" bestFit="1" customWidth="1"/>
    <col min="5225" max="5225" width="9" bestFit="1" customWidth="1"/>
    <col min="5226" max="5226" width="7.88671875" bestFit="1" customWidth="1"/>
    <col min="5227" max="5227" width="12.33203125" bestFit="1" customWidth="1"/>
    <col min="5228" max="5228" width="8.6640625" bestFit="1" customWidth="1"/>
    <col min="5229" max="5229" width="7.88671875" bestFit="1" customWidth="1"/>
    <col min="5230" max="5230" width="12.33203125" bestFit="1" customWidth="1"/>
    <col min="5231" max="5231" width="8.6640625" bestFit="1" customWidth="1"/>
    <col min="5232" max="5232" width="12.33203125" bestFit="1" customWidth="1"/>
    <col min="5233" max="5233" width="10.109375" bestFit="1" customWidth="1"/>
    <col min="5234" max="5234" width="12.33203125" bestFit="1" customWidth="1"/>
    <col min="5235" max="5235" width="8.6640625" bestFit="1" customWidth="1"/>
    <col min="5236" max="5236" width="9" bestFit="1" customWidth="1"/>
    <col min="5237" max="5237" width="12.33203125" bestFit="1" customWidth="1"/>
    <col min="5238" max="5238" width="9" bestFit="1" customWidth="1"/>
    <col min="5239" max="5239" width="12.33203125" bestFit="1" customWidth="1"/>
    <col min="5240" max="5240" width="11.33203125" bestFit="1" customWidth="1"/>
    <col min="5241" max="5241" width="12.33203125" bestFit="1" customWidth="1"/>
    <col min="5242" max="5242" width="8.6640625" bestFit="1" customWidth="1"/>
    <col min="5243" max="5243" width="12.33203125" bestFit="1" customWidth="1"/>
    <col min="5244" max="5244" width="9" bestFit="1" customWidth="1"/>
    <col min="5245" max="5245" width="12.33203125" bestFit="1" customWidth="1"/>
    <col min="5246" max="5246" width="9" bestFit="1" customWidth="1"/>
    <col min="5247" max="5247" width="12.33203125" bestFit="1" customWidth="1"/>
    <col min="5248" max="5248" width="8.6640625" bestFit="1" customWidth="1"/>
    <col min="5249" max="5249" width="12.33203125" bestFit="1" customWidth="1"/>
    <col min="5250" max="5250" width="9" bestFit="1" customWidth="1"/>
    <col min="5251" max="5251" width="12.33203125" bestFit="1" customWidth="1"/>
    <col min="5252" max="5252" width="9" bestFit="1" customWidth="1"/>
    <col min="5253" max="5253" width="12.33203125" bestFit="1" customWidth="1"/>
    <col min="5254" max="5254" width="10.109375" bestFit="1" customWidth="1"/>
    <col min="5255" max="5255" width="12.33203125" bestFit="1" customWidth="1"/>
    <col min="5256" max="5256" width="8.6640625" bestFit="1" customWidth="1"/>
    <col min="5257" max="5257" width="7.88671875" bestFit="1" customWidth="1"/>
    <col min="5258" max="5258" width="12.33203125" bestFit="1" customWidth="1"/>
    <col min="5259" max="5259" width="9" bestFit="1" customWidth="1"/>
    <col min="5260" max="5260" width="12.33203125" bestFit="1" customWidth="1"/>
    <col min="5261" max="5261" width="8.6640625" bestFit="1" customWidth="1"/>
    <col min="5262" max="5262" width="12.33203125" bestFit="1" customWidth="1"/>
    <col min="5263" max="5263" width="9" bestFit="1" customWidth="1"/>
    <col min="5264" max="5264" width="12.33203125" bestFit="1" customWidth="1"/>
    <col min="5265" max="5265" width="8.6640625" bestFit="1" customWidth="1"/>
    <col min="5266" max="5266" width="12.33203125" bestFit="1" customWidth="1"/>
    <col min="5267" max="5267" width="8.6640625" bestFit="1" customWidth="1"/>
    <col min="5268" max="5268" width="12.33203125" bestFit="1" customWidth="1"/>
    <col min="5269" max="5269" width="9" bestFit="1" customWidth="1"/>
    <col min="5270" max="5270" width="12.33203125" bestFit="1" customWidth="1"/>
    <col min="5271" max="5271" width="10.109375" bestFit="1" customWidth="1"/>
    <col min="5272" max="5272" width="7.88671875" bestFit="1" customWidth="1"/>
    <col min="5273" max="5273" width="12.33203125" bestFit="1" customWidth="1"/>
    <col min="5274" max="5274" width="10.109375" bestFit="1" customWidth="1"/>
    <col min="5275" max="5275" width="12.33203125" bestFit="1" customWidth="1"/>
    <col min="5276" max="5276" width="9" bestFit="1" customWidth="1"/>
    <col min="5277" max="5277" width="12.33203125" bestFit="1" customWidth="1"/>
    <col min="5278" max="5278" width="9" bestFit="1" customWidth="1"/>
    <col min="5279" max="5279" width="12.33203125" bestFit="1" customWidth="1"/>
    <col min="5280" max="5280" width="10.109375" bestFit="1" customWidth="1"/>
    <col min="5281" max="5281" width="12.33203125" bestFit="1" customWidth="1"/>
    <col min="5282" max="5282" width="9" bestFit="1" customWidth="1"/>
    <col min="5283" max="5283" width="12.33203125" bestFit="1" customWidth="1"/>
    <col min="5284" max="5284" width="10.109375" bestFit="1" customWidth="1"/>
    <col min="5285" max="5285" width="12.33203125" bestFit="1" customWidth="1"/>
    <col min="5286" max="5286" width="10.109375" bestFit="1" customWidth="1"/>
    <col min="5287" max="5287" width="12.33203125" bestFit="1" customWidth="1"/>
    <col min="5288" max="5288" width="9" bestFit="1" customWidth="1"/>
    <col min="5289" max="5289" width="12.33203125" bestFit="1" customWidth="1"/>
    <col min="5290" max="5290" width="9" bestFit="1" customWidth="1"/>
    <col min="5291" max="5291" width="10.109375" bestFit="1" customWidth="1"/>
    <col min="5292" max="5292" width="12.33203125" bestFit="1" customWidth="1"/>
    <col min="5293" max="5293" width="10.109375" bestFit="1" customWidth="1"/>
    <col min="5294" max="5294" width="12.33203125" bestFit="1" customWidth="1"/>
    <col min="5295" max="5295" width="10.109375" bestFit="1" customWidth="1"/>
    <col min="5296" max="5296" width="12.33203125" bestFit="1" customWidth="1"/>
    <col min="5297" max="5297" width="10.109375" bestFit="1" customWidth="1"/>
    <col min="5298" max="5298" width="12.33203125" bestFit="1" customWidth="1"/>
    <col min="5299" max="5299" width="10.109375" bestFit="1" customWidth="1"/>
    <col min="5300" max="5300" width="12.33203125" bestFit="1" customWidth="1"/>
    <col min="5301" max="5301" width="10.109375" bestFit="1" customWidth="1"/>
    <col min="5302" max="5302" width="12.33203125" bestFit="1" customWidth="1"/>
    <col min="5303" max="5303" width="10.109375" bestFit="1" customWidth="1"/>
    <col min="5304" max="5304" width="12.33203125" bestFit="1" customWidth="1"/>
    <col min="5305" max="5306" width="9" bestFit="1" customWidth="1"/>
    <col min="5307" max="5307" width="12.33203125" bestFit="1" customWidth="1"/>
    <col min="5308" max="5308" width="11.33203125" bestFit="1" customWidth="1"/>
    <col min="5309" max="5309" width="12.33203125" bestFit="1" customWidth="1"/>
    <col min="5310" max="5310" width="10.109375" bestFit="1" customWidth="1"/>
    <col min="5311" max="5311" width="12.33203125" bestFit="1" customWidth="1"/>
    <col min="5312" max="5312" width="9" bestFit="1" customWidth="1"/>
    <col min="5313" max="5313" width="12.33203125" bestFit="1" customWidth="1"/>
    <col min="5314" max="5314" width="9" bestFit="1" customWidth="1"/>
    <col min="5315" max="5315" width="12.33203125" bestFit="1" customWidth="1"/>
    <col min="5316" max="5316" width="9" bestFit="1" customWidth="1"/>
    <col min="5317" max="5317" width="12.33203125" bestFit="1" customWidth="1"/>
    <col min="5318" max="5318" width="8.6640625" bestFit="1" customWidth="1"/>
    <col min="5319" max="5319" width="12.33203125" bestFit="1" customWidth="1"/>
    <col min="5320" max="5320" width="8.6640625" bestFit="1" customWidth="1"/>
    <col min="5321" max="5321" width="12.33203125" bestFit="1" customWidth="1"/>
    <col min="5322" max="5322" width="9" bestFit="1" customWidth="1"/>
    <col min="5323" max="5323" width="12.33203125" bestFit="1" customWidth="1"/>
    <col min="5324" max="5324" width="9" bestFit="1" customWidth="1"/>
    <col min="5325" max="5325" width="12.33203125" bestFit="1" customWidth="1"/>
    <col min="5326" max="5326" width="9" bestFit="1" customWidth="1"/>
    <col min="5327" max="5327" width="12.33203125" bestFit="1" customWidth="1"/>
    <col min="5328" max="5328" width="8.6640625" bestFit="1" customWidth="1"/>
    <col min="5329" max="5329" width="12.33203125" bestFit="1" customWidth="1"/>
    <col min="5330" max="5330" width="8.6640625" bestFit="1" customWidth="1"/>
    <col min="5331" max="5331" width="12.33203125" bestFit="1" customWidth="1"/>
    <col min="5332" max="5332" width="8.6640625" bestFit="1" customWidth="1"/>
    <col min="5333" max="5333" width="12.33203125" bestFit="1" customWidth="1"/>
    <col min="5334" max="5334" width="9" bestFit="1" customWidth="1"/>
    <col min="5335" max="5335" width="12.33203125" bestFit="1" customWidth="1"/>
    <col min="5336" max="5336" width="8.6640625" bestFit="1" customWidth="1"/>
    <col min="5337" max="5337" width="12.33203125" bestFit="1" customWidth="1"/>
    <col min="5338" max="5338" width="8.6640625" bestFit="1" customWidth="1"/>
    <col min="5339" max="5339" width="12.33203125" bestFit="1" customWidth="1"/>
    <col min="5340" max="5340" width="10.109375" bestFit="1" customWidth="1"/>
    <col min="5341" max="5341" width="12.33203125" bestFit="1" customWidth="1"/>
    <col min="5342" max="5342" width="9" bestFit="1" customWidth="1"/>
    <col min="5343" max="5343" width="12.33203125" bestFit="1" customWidth="1"/>
    <col min="5344" max="5344" width="8.6640625" bestFit="1" customWidth="1"/>
    <col min="5345" max="5345" width="12.33203125" bestFit="1" customWidth="1"/>
    <col min="5346" max="5346" width="8.6640625" bestFit="1" customWidth="1"/>
    <col min="5347" max="5347" width="12.33203125" bestFit="1" customWidth="1"/>
    <col min="5348" max="5348" width="8.6640625" bestFit="1" customWidth="1"/>
    <col min="5349" max="5349" width="12.33203125" bestFit="1" customWidth="1"/>
    <col min="5350" max="5350" width="8.6640625" bestFit="1" customWidth="1"/>
    <col min="5351" max="5351" width="12.33203125" bestFit="1" customWidth="1"/>
    <col min="5352" max="5352" width="8.6640625" bestFit="1" customWidth="1"/>
    <col min="5353" max="5353" width="12.33203125" bestFit="1" customWidth="1"/>
    <col min="5354" max="5354" width="8.6640625" bestFit="1" customWidth="1"/>
    <col min="5355" max="5355" width="12.33203125" bestFit="1" customWidth="1"/>
    <col min="5356" max="5356" width="8.6640625" bestFit="1" customWidth="1"/>
    <col min="5357" max="5357" width="12.33203125" bestFit="1" customWidth="1"/>
    <col min="5358" max="5358" width="8.6640625" bestFit="1" customWidth="1"/>
    <col min="5359" max="5359" width="12.33203125" bestFit="1" customWidth="1"/>
    <col min="5360" max="5360" width="8.6640625" bestFit="1" customWidth="1"/>
    <col min="5361" max="5361" width="12.33203125" bestFit="1" customWidth="1"/>
    <col min="5362" max="5362" width="9" bestFit="1" customWidth="1"/>
    <col min="5363" max="5363" width="12.33203125" bestFit="1" customWidth="1"/>
    <col min="5364" max="5364" width="8.6640625" bestFit="1" customWidth="1"/>
    <col min="5365" max="5365" width="12.33203125" bestFit="1" customWidth="1"/>
    <col min="5366" max="5366" width="9" bestFit="1" customWidth="1"/>
    <col min="5367" max="5367" width="12.33203125" bestFit="1" customWidth="1"/>
    <col min="5368" max="5368" width="8.6640625" bestFit="1" customWidth="1"/>
    <col min="5369" max="5369" width="12.33203125" bestFit="1" customWidth="1"/>
    <col min="5370" max="5370" width="8.6640625" bestFit="1" customWidth="1"/>
    <col min="5371" max="5371" width="12.33203125" bestFit="1" customWidth="1"/>
    <col min="5372" max="5372" width="8.6640625" bestFit="1" customWidth="1"/>
    <col min="5373" max="5373" width="12.33203125" bestFit="1" customWidth="1"/>
    <col min="5374" max="5374" width="8.6640625" bestFit="1" customWidth="1"/>
    <col min="5375" max="5375" width="12.33203125" bestFit="1" customWidth="1"/>
    <col min="5376" max="5376" width="8.6640625" bestFit="1" customWidth="1"/>
    <col min="5377" max="5377" width="12.33203125" bestFit="1" customWidth="1"/>
    <col min="5378" max="5378" width="9" bestFit="1" customWidth="1"/>
    <col min="5379" max="5379" width="12.33203125" bestFit="1" customWidth="1"/>
    <col min="5380" max="5380" width="9" bestFit="1" customWidth="1"/>
    <col min="5381" max="5381" width="12.33203125" bestFit="1" customWidth="1"/>
    <col min="5382" max="5382" width="9" bestFit="1" customWidth="1"/>
    <col min="5383" max="5383" width="12.33203125" bestFit="1" customWidth="1"/>
    <col min="5384" max="5384" width="8.6640625" bestFit="1" customWidth="1"/>
    <col min="5385" max="5385" width="12.33203125" bestFit="1" customWidth="1"/>
    <col min="5386" max="5386" width="8.6640625" bestFit="1" customWidth="1"/>
    <col min="5387" max="5387" width="12.33203125" bestFit="1" customWidth="1"/>
    <col min="5388" max="5388" width="8.6640625" bestFit="1" customWidth="1"/>
    <col min="5389" max="5389" width="12.33203125" bestFit="1" customWidth="1"/>
    <col min="5390" max="5390" width="8.6640625" bestFit="1" customWidth="1"/>
    <col min="5391" max="5391" width="12.33203125" bestFit="1" customWidth="1"/>
    <col min="5392" max="5392" width="9" bestFit="1" customWidth="1"/>
    <col min="5393" max="5393" width="12.33203125" bestFit="1" customWidth="1"/>
    <col min="5394" max="5394" width="8.6640625" bestFit="1" customWidth="1"/>
    <col min="5395" max="5395" width="12.33203125" bestFit="1" customWidth="1"/>
    <col min="5396" max="5396" width="8.6640625" bestFit="1" customWidth="1"/>
    <col min="5397" max="5397" width="12.33203125" bestFit="1" customWidth="1"/>
    <col min="5398" max="5398" width="8.6640625" bestFit="1" customWidth="1"/>
    <col min="5399" max="5399" width="12.33203125" bestFit="1" customWidth="1"/>
    <col min="5400" max="5400" width="9" bestFit="1" customWidth="1"/>
    <col min="5401" max="5401" width="12.33203125" bestFit="1" customWidth="1"/>
    <col min="5402" max="5402" width="9" bestFit="1" customWidth="1"/>
    <col min="5403" max="5403" width="7.88671875" bestFit="1" customWidth="1"/>
    <col min="5404" max="5404" width="12.33203125" bestFit="1" customWidth="1"/>
    <col min="5405" max="5405" width="8.6640625" bestFit="1" customWidth="1"/>
    <col min="5406" max="5406" width="12.33203125" bestFit="1" customWidth="1"/>
    <col min="5407" max="5407" width="8.6640625" bestFit="1" customWidth="1"/>
    <col min="5408" max="5408" width="12.33203125" bestFit="1" customWidth="1"/>
    <col min="5409" max="5409" width="9" bestFit="1" customWidth="1"/>
    <col min="5410" max="5410" width="12.33203125" bestFit="1" customWidth="1"/>
    <col min="5411" max="5411" width="9" bestFit="1" customWidth="1"/>
    <col min="5412" max="5412" width="12.33203125" bestFit="1" customWidth="1"/>
    <col min="5413" max="5413" width="9" bestFit="1" customWidth="1"/>
    <col min="5414" max="5414" width="12.33203125" bestFit="1" customWidth="1"/>
    <col min="5415" max="5415" width="9" bestFit="1" customWidth="1"/>
    <col min="5416" max="5416" width="12.33203125" bestFit="1" customWidth="1"/>
    <col min="5417" max="5417" width="8.6640625" bestFit="1" customWidth="1"/>
    <col min="5418" max="5418" width="12.33203125" bestFit="1" customWidth="1"/>
    <col min="5419" max="5420" width="9" bestFit="1" customWidth="1"/>
    <col min="5421" max="5421" width="12.33203125" bestFit="1" customWidth="1"/>
    <col min="5422" max="5422" width="8.6640625" bestFit="1" customWidth="1"/>
    <col min="5423" max="5423" width="12.33203125" bestFit="1" customWidth="1"/>
    <col min="5424" max="5424" width="9" bestFit="1" customWidth="1"/>
    <col min="5425" max="5425" width="12.33203125" bestFit="1" customWidth="1"/>
    <col min="5426" max="5426" width="8.6640625" bestFit="1" customWidth="1"/>
    <col min="5427" max="5427" width="12.33203125" bestFit="1" customWidth="1"/>
    <col min="5428" max="5428" width="8.6640625" bestFit="1" customWidth="1"/>
    <col min="5429" max="5429" width="12.33203125" bestFit="1" customWidth="1"/>
    <col min="5430" max="5430" width="9" bestFit="1" customWidth="1"/>
    <col min="5431" max="5431" width="12.33203125" bestFit="1" customWidth="1"/>
    <col min="5432" max="5432" width="9" bestFit="1" customWidth="1"/>
    <col min="5433" max="5433" width="12.33203125" bestFit="1" customWidth="1"/>
    <col min="5434" max="5434" width="9" bestFit="1" customWidth="1"/>
    <col min="5435" max="5435" width="12.33203125" bestFit="1" customWidth="1"/>
    <col min="5436" max="5436" width="9" bestFit="1" customWidth="1"/>
    <col min="5437" max="5437" width="12.33203125" bestFit="1" customWidth="1"/>
    <col min="5438" max="5438" width="10.109375" bestFit="1" customWidth="1"/>
    <col min="5439" max="5439" width="12.33203125" bestFit="1" customWidth="1"/>
    <col min="5440" max="5440" width="9" bestFit="1" customWidth="1"/>
    <col min="5441" max="5441" width="12.33203125" bestFit="1" customWidth="1"/>
    <col min="5442" max="5442" width="9" bestFit="1" customWidth="1"/>
    <col min="5443" max="5443" width="12.33203125" bestFit="1" customWidth="1"/>
    <col min="5444" max="5444" width="9" bestFit="1" customWidth="1"/>
    <col min="5445" max="5445" width="12.33203125" bestFit="1" customWidth="1"/>
    <col min="5446" max="5446" width="8.6640625" bestFit="1" customWidth="1"/>
    <col min="5447" max="5447" width="12.33203125" bestFit="1" customWidth="1"/>
    <col min="5448" max="5448" width="8.6640625" bestFit="1" customWidth="1"/>
    <col min="5449" max="5449" width="12.33203125" bestFit="1" customWidth="1"/>
    <col min="5450" max="5450" width="9" bestFit="1" customWidth="1"/>
    <col min="5451" max="5451" width="12.33203125" bestFit="1" customWidth="1"/>
    <col min="5452" max="5452" width="11.33203125" bestFit="1" customWidth="1"/>
    <col min="5453" max="5453" width="7.88671875" bestFit="1" customWidth="1"/>
    <col min="5454" max="5454" width="12.33203125" bestFit="1" customWidth="1"/>
    <col min="5455" max="5456" width="9" bestFit="1" customWidth="1"/>
    <col min="5457" max="5457" width="12.33203125" bestFit="1" customWidth="1"/>
    <col min="5458" max="5458" width="8.6640625" bestFit="1" customWidth="1"/>
    <col min="5459" max="5459" width="12.33203125" bestFit="1" customWidth="1"/>
    <col min="5460" max="5460" width="9" bestFit="1" customWidth="1"/>
    <col min="5461" max="5461" width="12.33203125" bestFit="1" customWidth="1"/>
    <col min="5462" max="5462" width="9" bestFit="1" customWidth="1"/>
    <col min="5463" max="5463" width="12.33203125" bestFit="1" customWidth="1"/>
    <col min="5464" max="5464" width="8.6640625" bestFit="1" customWidth="1"/>
    <col min="5465" max="5465" width="12.33203125" bestFit="1" customWidth="1"/>
    <col min="5466" max="5466" width="8.6640625" bestFit="1" customWidth="1"/>
    <col min="5467" max="5467" width="12.33203125" bestFit="1" customWidth="1"/>
    <col min="5468" max="5468" width="9" bestFit="1" customWidth="1"/>
    <col min="5469" max="5469" width="12.33203125" bestFit="1" customWidth="1"/>
    <col min="5470" max="5470" width="8.6640625" bestFit="1" customWidth="1"/>
    <col min="5471" max="5471" width="12.33203125" bestFit="1" customWidth="1"/>
    <col min="5472" max="5472" width="9" bestFit="1" customWidth="1"/>
    <col min="5473" max="5473" width="12.33203125" bestFit="1" customWidth="1"/>
    <col min="5474" max="5474" width="9" bestFit="1" customWidth="1"/>
    <col min="5475" max="5475" width="12.33203125" bestFit="1" customWidth="1"/>
    <col min="5476" max="5476" width="8.6640625" bestFit="1" customWidth="1"/>
    <col min="5477" max="5477" width="12.33203125" bestFit="1" customWidth="1"/>
    <col min="5478" max="5478" width="9" bestFit="1" customWidth="1"/>
    <col min="5479" max="5479" width="12.33203125" bestFit="1" customWidth="1"/>
    <col min="5480" max="5480" width="9" bestFit="1" customWidth="1"/>
    <col min="5481" max="5481" width="12.33203125" bestFit="1" customWidth="1"/>
    <col min="5482" max="5482" width="8.6640625" bestFit="1" customWidth="1"/>
    <col min="5483" max="5483" width="12.33203125" bestFit="1" customWidth="1"/>
    <col min="5484" max="5484" width="8.6640625" bestFit="1" customWidth="1"/>
    <col min="5485" max="5485" width="12.33203125" bestFit="1" customWidth="1"/>
    <col min="5486" max="5486" width="9" bestFit="1" customWidth="1"/>
    <col min="5487" max="5487" width="12.33203125" bestFit="1" customWidth="1"/>
    <col min="5488" max="5489" width="9" bestFit="1" customWidth="1"/>
    <col min="5490" max="5490" width="7.88671875" bestFit="1" customWidth="1"/>
    <col min="5491" max="5491" width="12.33203125" bestFit="1" customWidth="1"/>
    <col min="5492" max="5492" width="9" bestFit="1" customWidth="1"/>
    <col min="5493" max="5493" width="12.33203125" bestFit="1" customWidth="1"/>
    <col min="5494" max="5494" width="8.6640625" bestFit="1" customWidth="1"/>
    <col min="5495" max="5495" width="12.33203125" bestFit="1" customWidth="1"/>
    <col min="5496" max="5496" width="8.6640625" bestFit="1" customWidth="1"/>
    <col min="5497" max="5497" width="12.33203125" bestFit="1" customWidth="1"/>
    <col min="5498" max="5498" width="8.6640625" bestFit="1" customWidth="1"/>
    <col min="5499" max="5499" width="12.33203125" bestFit="1" customWidth="1"/>
    <col min="5500" max="5500" width="8.6640625" bestFit="1" customWidth="1"/>
    <col min="5501" max="5501" width="12.33203125" bestFit="1" customWidth="1"/>
    <col min="5502" max="5502" width="8.6640625" bestFit="1" customWidth="1"/>
    <col min="5503" max="5503" width="12.33203125" bestFit="1" customWidth="1"/>
    <col min="5504" max="5504" width="8.6640625" bestFit="1" customWidth="1"/>
    <col min="5505" max="5505" width="12.33203125" bestFit="1" customWidth="1"/>
    <col min="5506" max="5506" width="8.6640625" bestFit="1" customWidth="1"/>
    <col min="5507" max="5507" width="12.33203125" bestFit="1" customWidth="1"/>
    <col min="5508" max="5508" width="8.6640625" bestFit="1" customWidth="1"/>
    <col min="5509" max="5509" width="12.33203125" bestFit="1" customWidth="1"/>
    <col min="5510" max="5510" width="11.33203125" bestFit="1" customWidth="1"/>
    <col min="5511" max="5511" width="6.6640625" bestFit="1" customWidth="1"/>
    <col min="5512" max="5512" width="12.33203125" bestFit="1" customWidth="1"/>
    <col min="5513" max="5513" width="10.109375" bestFit="1" customWidth="1"/>
    <col min="5514" max="5514" width="9" bestFit="1" customWidth="1"/>
    <col min="5515" max="5515" width="12.33203125" bestFit="1" customWidth="1"/>
    <col min="5516" max="5517" width="12.44140625" bestFit="1" customWidth="1"/>
    <col min="5518" max="5518" width="9" bestFit="1" customWidth="1"/>
    <col min="5519" max="5519" width="12.33203125" bestFit="1" customWidth="1"/>
    <col min="5520" max="5520" width="10.109375" bestFit="1" customWidth="1"/>
    <col min="5521" max="5521" width="12.33203125" bestFit="1" customWidth="1"/>
    <col min="5522" max="5522" width="9" bestFit="1" customWidth="1"/>
    <col min="5523" max="5523" width="12.33203125" bestFit="1" customWidth="1"/>
    <col min="5524" max="5524" width="8.6640625" bestFit="1" customWidth="1"/>
    <col min="5525" max="5525" width="7.88671875" bestFit="1" customWidth="1"/>
    <col min="5526" max="5526" width="12.33203125" bestFit="1" customWidth="1"/>
    <col min="5527" max="5527" width="9" bestFit="1" customWidth="1"/>
    <col min="5528" max="5528" width="7.88671875" bestFit="1" customWidth="1"/>
    <col min="5529" max="5529" width="12.33203125" bestFit="1" customWidth="1"/>
    <col min="5530" max="5530" width="8.6640625" bestFit="1" customWidth="1"/>
    <col min="5531" max="5531" width="7.88671875" bestFit="1" customWidth="1"/>
    <col min="5532" max="5532" width="12.33203125" bestFit="1" customWidth="1"/>
    <col min="5533" max="5533" width="9" bestFit="1" customWidth="1"/>
    <col min="5534" max="5534" width="12.33203125" bestFit="1" customWidth="1"/>
    <col min="5535" max="5535" width="8.6640625" bestFit="1" customWidth="1"/>
    <col min="5536" max="5536" width="7.88671875" bestFit="1" customWidth="1"/>
    <col min="5537" max="5537" width="12.33203125" bestFit="1" customWidth="1"/>
    <col min="5538" max="5538" width="9" bestFit="1" customWidth="1"/>
    <col min="5539" max="5539" width="12.33203125" bestFit="1" customWidth="1"/>
    <col min="5540" max="5540" width="9" bestFit="1" customWidth="1"/>
    <col min="5541" max="5541" width="12.33203125" bestFit="1" customWidth="1"/>
    <col min="5542" max="5542" width="9" bestFit="1" customWidth="1"/>
    <col min="5543" max="5543" width="12.33203125" bestFit="1" customWidth="1"/>
    <col min="5544" max="5544" width="8.6640625" bestFit="1" customWidth="1"/>
    <col min="5545" max="5545" width="12.33203125" bestFit="1" customWidth="1"/>
    <col min="5546" max="5546" width="10.109375" bestFit="1" customWidth="1"/>
    <col min="5547" max="5547" width="12.33203125" bestFit="1" customWidth="1"/>
    <col min="5548" max="5548" width="8.6640625" bestFit="1" customWidth="1"/>
    <col min="5549" max="5549" width="12.33203125" bestFit="1" customWidth="1"/>
    <col min="5550" max="5550" width="9" bestFit="1" customWidth="1"/>
    <col min="5551" max="5551" width="12.33203125" bestFit="1" customWidth="1"/>
    <col min="5552" max="5552" width="9" bestFit="1" customWidth="1"/>
    <col min="5553" max="5553" width="12.33203125" bestFit="1" customWidth="1"/>
    <col min="5554" max="5554" width="9" bestFit="1" customWidth="1"/>
    <col min="5555" max="5555" width="12.33203125" bestFit="1" customWidth="1"/>
    <col min="5556" max="5556" width="9" bestFit="1" customWidth="1"/>
    <col min="5557" max="5557" width="7.88671875" bestFit="1" customWidth="1"/>
    <col min="5558" max="5558" width="12.33203125" bestFit="1" customWidth="1"/>
    <col min="5559" max="5559" width="9" bestFit="1" customWidth="1"/>
    <col min="5560" max="5560" width="12.33203125" bestFit="1" customWidth="1"/>
    <col min="5561" max="5561" width="9" bestFit="1" customWidth="1"/>
    <col min="5562" max="5562" width="12.33203125" bestFit="1" customWidth="1"/>
    <col min="5563" max="5563" width="8.6640625" bestFit="1" customWidth="1"/>
    <col min="5564" max="5564" width="12.33203125" bestFit="1" customWidth="1"/>
    <col min="5565" max="5565" width="9" bestFit="1" customWidth="1"/>
    <col min="5566" max="5566" width="12.33203125" bestFit="1" customWidth="1"/>
    <col min="5567" max="5567" width="10.109375" bestFit="1" customWidth="1"/>
    <col min="5568" max="5568" width="12.33203125" bestFit="1" customWidth="1"/>
    <col min="5569" max="5569" width="10.109375" bestFit="1" customWidth="1"/>
    <col min="5570" max="5570" width="12.33203125" bestFit="1" customWidth="1"/>
    <col min="5571" max="5571" width="10.109375" bestFit="1" customWidth="1"/>
    <col min="5572" max="5572" width="12.33203125" bestFit="1" customWidth="1"/>
    <col min="5573" max="5573" width="10.109375" bestFit="1" customWidth="1"/>
    <col min="5574" max="5574" width="12.33203125" bestFit="1" customWidth="1"/>
    <col min="5575" max="5575" width="8.6640625" bestFit="1" customWidth="1"/>
    <col min="5576" max="5576" width="7.88671875" bestFit="1" customWidth="1"/>
    <col min="5577" max="5577" width="12.33203125" bestFit="1" customWidth="1"/>
    <col min="5578" max="5578" width="8.6640625" bestFit="1" customWidth="1"/>
    <col min="5579" max="5579" width="7.88671875" bestFit="1" customWidth="1"/>
    <col min="5580" max="5580" width="12.33203125" bestFit="1" customWidth="1"/>
    <col min="5581" max="5581" width="8.6640625" bestFit="1" customWidth="1"/>
    <col min="5582" max="5582" width="12.33203125" bestFit="1" customWidth="1"/>
    <col min="5583" max="5583" width="8.6640625" bestFit="1" customWidth="1"/>
    <col min="5584" max="5584" width="12.33203125" bestFit="1" customWidth="1"/>
    <col min="5585" max="5585" width="8.6640625" bestFit="1" customWidth="1"/>
    <col min="5586" max="5586" width="7.88671875" bestFit="1" customWidth="1"/>
    <col min="5587" max="5587" width="12.33203125" bestFit="1" customWidth="1"/>
    <col min="5588" max="5588" width="8.6640625" bestFit="1" customWidth="1"/>
    <col min="5589" max="5589" width="9" bestFit="1" customWidth="1"/>
    <col min="5590" max="5590" width="12.33203125" bestFit="1" customWidth="1"/>
    <col min="5591" max="5591" width="9" bestFit="1" customWidth="1"/>
    <col min="5592" max="5592" width="12.33203125" bestFit="1" customWidth="1"/>
    <col min="5593" max="5593" width="9" bestFit="1" customWidth="1"/>
    <col min="5594" max="5594" width="12.33203125" bestFit="1" customWidth="1"/>
    <col min="5595" max="5595" width="10.109375" bestFit="1" customWidth="1"/>
    <col min="5596" max="5596" width="12.33203125" bestFit="1" customWidth="1"/>
    <col min="5597" max="5597" width="10.109375" bestFit="1" customWidth="1"/>
    <col min="5598" max="5598" width="12.33203125" bestFit="1" customWidth="1"/>
    <col min="5599" max="5599" width="9" bestFit="1" customWidth="1"/>
    <col min="5600" max="5600" width="12.33203125" bestFit="1" customWidth="1"/>
    <col min="5601" max="5601" width="9" bestFit="1" customWidth="1"/>
    <col min="5602" max="5602" width="12.33203125" bestFit="1" customWidth="1"/>
    <col min="5603" max="5603" width="9" bestFit="1" customWidth="1"/>
    <col min="5604" max="5604" width="12.33203125" bestFit="1" customWidth="1"/>
    <col min="5605" max="5605" width="9" bestFit="1" customWidth="1"/>
    <col min="5606" max="5606" width="12.33203125" bestFit="1" customWidth="1"/>
    <col min="5607" max="5607" width="10.109375" bestFit="1" customWidth="1"/>
    <col min="5608" max="5608" width="12.33203125" bestFit="1" customWidth="1"/>
    <col min="5609" max="5609" width="9" bestFit="1" customWidth="1"/>
    <col min="5610" max="5610" width="12.33203125" bestFit="1" customWidth="1"/>
    <col min="5611" max="5611" width="9" bestFit="1" customWidth="1"/>
    <col min="5612" max="5612" width="12.33203125" bestFit="1" customWidth="1"/>
    <col min="5613" max="5613" width="8.6640625" bestFit="1" customWidth="1"/>
    <col min="5614" max="5614" width="7.88671875" bestFit="1" customWidth="1"/>
    <col min="5615" max="5615" width="12.33203125" bestFit="1" customWidth="1"/>
    <col min="5616" max="5616" width="8.6640625" bestFit="1" customWidth="1"/>
    <col min="5617" max="5617" width="7.88671875" bestFit="1" customWidth="1"/>
    <col min="5618" max="5618" width="12.33203125" bestFit="1" customWidth="1"/>
    <col min="5619" max="5619" width="8.6640625" bestFit="1" customWidth="1"/>
    <col min="5620" max="5620" width="12.33203125" bestFit="1" customWidth="1"/>
    <col min="5621" max="5621" width="9" bestFit="1" customWidth="1"/>
    <col min="5622" max="5622" width="12.33203125" bestFit="1" customWidth="1"/>
    <col min="5623" max="5623" width="9" bestFit="1" customWidth="1"/>
    <col min="5624" max="5624" width="12.33203125" bestFit="1" customWidth="1"/>
    <col min="5625" max="5625" width="8.6640625" bestFit="1" customWidth="1"/>
    <col min="5626" max="5626" width="12.33203125" bestFit="1" customWidth="1"/>
    <col min="5627" max="5627" width="8.6640625" bestFit="1" customWidth="1"/>
    <col min="5628" max="5628" width="12.33203125" bestFit="1" customWidth="1"/>
    <col min="5629" max="5629" width="9" bestFit="1" customWidth="1"/>
    <col min="5630" max="5630" width="12.33203125" bestFit="1" customWidth="1"/>
    <col min="5631" max="5631" width="9" bestFit="1" customWidth="1"/>
    <col min="5632" max="5632" width="12.33203125" bestFit="1" customWidth="1"/>
    <col min="5633" max="5633" width="8.6640625" bestFit="1" customWidth="1"/>
    <col min="5634" max="5634" width="7.88671875" bestFit="1" customWidth="1"/>
    <col min="5635" max="5635" width="12.33203125" bestFit="1" customWidth="1"/>
    <col min="5636" max="5636" width="8.6640625" bestFit="1" customWidth="1"/>
    <col min="5637" max="5637" width="7.88671875" bestFit="1" customWidth="1"/>
    <col min="5638" max="5638" width="12.33203125" bestFit="1" customWidth="1"/>
    <col min="5639" max="5639" width="9" bestFit="1" customWidth="1"/>
    <col min="5640" max="5640" width="12.33203125" bestFit="1" customWidth="1"/>
    <col min="5641" max="5641" width="9" bestFit="1" customWidth="1"/>
    <col min="5642" max="5642" width="12.33203125" bestFit="1" customWidth="1"/>
    <col min="5643" max="5643" width="8.6640625" bestFit="1" customWidth="1"/>
    <col min="5644" max="5644" width="12.33203125" bestFit="1" customWidth="1"/>
    <col min="5645" max="5645" width="9" bestFit="1" customWidth="1"/>
    <col min="5646" max="5646" width="12.33203125" bestFit="1" customWidth="1"/>
    <col min="5647" max="5647" width="8.6640625" bestFit="1" customWidth="1"/>
    <col min="5648" max="5648" width="7.88671875" bestFit="1" customWidth="1"/>
    <col min="5649" max="5649" width="12.33203125" bestFit="1" customWidth="1"/>
    <col min="5650" max="5650" width="9" bestFit="1" customWidth="1"/>
    <col min="5651" max="5651" width="12.33203125" bestFit="1" customWidth="1"/>
    <col min="5652" max="5652" width="8.6640625" bestFit="1" customWidth="1"/>
    <col min="5653" max="5653" width="7.88671875" bestFit="1" customWidth="1"/>
    <col min="5654" max="5654" width="12.33203125" bestFit="1" customWidth="1"/>
    <col min="5655" max="5655" width="9" bestFit="1" customWidth="1"/>
    <col min="5656" max="5656" width="7.88671875" bestFit="1" customWidth="1"/>
    <col min="5657" max="5657" width="12.33203125" bestFit="1" customWidth="1"/>
    <col min="5658" max="5658" width="8.6640625" bestFit="1" customWidth="1"/>
    <col min="5659" max="5659" width="7.88671875" bestFit="1" customWidth="1"/>
    <col min="5660" max="5660" width="12.33203125" bestFit="1" customWidth="1"/>
    <col min="5661" max="5661" width="8.6640625" bestFit="1" customWidth="1"/>
    <col min="5662" max="5662" width="7.88671875" bestFit="1" customWidth="1"/>
    <col min="5663" max="5663" width="12.33203125" bestFit="1" customWidth="1"/>
    <col min="5664" max="5664" width="8.6640625" bestFit="1" customWidth="1"/>
    <col min="5665" max="5665" width="7.88671875" bestFit="1" customWidth="1"/>
    <col min="5666" max="5666" width="12.33203125" bestFit="1" customWidth="1"/>
    <col min="5667" max="5667" width="8.6640625" bestFit="1" customWidth="1"/>
    <col min="5668" max="5668" width="7.88671875" bestFit="1" customWidth="1"/>
    <col min="5669" max="5669" width="12.33203125" bestFit="1" customWidth="1"/>
    <col min="5670" max="5670" width="8.6640625" bestFit="1" customWidth="1"/>
    <col min="5671" max="5671" width="7.88671875" bestFit="1" customWidth="1"/>
    <col min="5672" max="5672" width="12.33203125" bestFit="1" customWidth="1"/>
    <col min="5673" max="5673" width="9" bestFit="1" customWidth="1"/>
    <col min="5674" max="5674" width="12.33203125" bestFit="1" customWidth="1"/>
    <col min="5675" max="5675" width="9" bestFit="1" customWidth="1"/>
    <col min="5676" max="5676" width="12.33203125" bestFit="1" customWidth="1"/>
    <col min="5677" max="5678" width="12.44140625" bestFit="1" customWidth="1"/>
    <col min="5679" max="5679" width="9" bestFit="1" customWidth="1"/>
    <col min="5680" max="5680" width="12.33203125" bestFit="1" customWidth="1"/>
    <col min="5681" max="5681" width="9" bestFit="1" customWidth="1"/>
    <col min="5682" max="5682" width="12.33203125" bestFit="1" customWidth="1"/>
    <col min="5683" max="5683" width="9" bestFit="1" customWidth="1"/>
    <col min="5684" max="5684" width="12.33203125" bestFit="1" customWidth="1"/>
    <col min="5685" max="5685" width="10.109375" bestFit="1" customWidth="1"/>
    <col min="5686" max="5686" width="12.33203125" bestFit="1" customWidth="1"/>
    <col min="5687" max="5687" width="9" bestFit="1" customWidth="1"/>
    <col min="5688" max="5688" width="12.33203125" bestFit="1" customWidth="1"/>
    <col min="5689" max="5689" width="9" bestFit="1" customWidth="1"/>
    <col min="5690" max="5690" width="12.33203125" bestFit="1" customWidth="1"/>
    <col min="5691" max="5691" width="8.6640625" bestFit="1" customWidth="1"/>
    <col min="5692" max="5692" width="12.33203125" bestFit="1" customWidth="1"/>
    <col min="5693" max="5693" width="9" bestFit="1" customWidth="1"/>
    <col min="5694" max="5694" width="12.33203125" bestFit="1" customWidth="1"/>
    <col min="5695" max="5695" width="9" bestFit="1" customWidth="1"/>
    <col min="5696" max="5696" width="7.88671875" bestFit="1" customWidth="1"/>
    <col min="5697" max="5697" width="12.33203125" bestFit="1" customWidth="1"/>
    <col min="5698" max="5698" width="8.6640625" bestFit="1" customWidth="1"/>
    <col min="5699" max="5699" width="12.33203125" bestFit="1" customWidth="1"/>
    <col min="5700" max="5700" width="8.6640625" bestFit="1" customWidth="1"/>
    <col min="5701" max="5701" width="12.33203125" bestFit="1" customWidth="1"/>
    <col min="5702" max="5702" width="8.6640625" bestFit="1" customWidth="1"/>
    <col min="5703" max="5703" width="7.88671875" bestFit="1" customWidth="1"/>
    <col min="5704" max="5704" width="12.33203125" bestFit="1" customWidth="1"/>
    <col min="5705" max="5705" width="9" bestFit="1" customWidth="1"/>
    <col min="5706" max="5706" width="12.33203125" bestFit="1" customWidth="1"/>
    <col min="5707" max="5707" width="9" bestFit="1" customWidth="1"/>
    <col min="5708" max="5708" width="12.33203125" bestFit="1" customWidth="1"/>
    <col min="5709" max="5709" width="9" bestFit="1" customWidth="1"/>
    <col min="5710" max="5710" width="12.33203125" bestFit="1" customWidth="1"/>
    <col min="5711" max="5711" width="9" bestFit="1" customWidth="1"/>
    <col min="5712" max="5712" width="12.33203125" bestFit="1" customWidth="1"/>
    <col min="5713" max="5713" width="8.6640625" bestFit="1" customWidth="1"/>
    <col min="5714" max="5714" width="12.33203125" bestFit="1" customWidth="1"/>
    <col min="5715" max="5715" width="9" bestFit="1" customWidth="1"/>
    <col min="5716" max="5716" width="12.33203125" bestFit="1" customWidth="1"/>
    <col min="5717" max="5717" width="8.6640625" bestFit="1" customWidth="1"/>
    <col min="5718" max="5718" width="12.33203125" bestFit="1" customWidth="1"/>
    <col min="5719" max="5719" width="9" bestFit="1" customWidth="1"/>
    <col min="5720" max="5720" width="12.33203125" bestFit="1" customWidth="1"/>
    <col min="5721" max="5721" width="8.6640625" bestFit="1" customWidth="1"/>
    <col min="5722" max="5722" width="12.33203125" bestFit="1" customWidth="1"/>
    <col min="5723" max="5723" width="8.6640625" bestFit="1" customWidth="1"/>
    <col min="5724" max="5724" width="12.33203125" bestFit="1" customWidth="1"/>
    <col min="5725" max="5725" width="8.6640625" bestFit="1" customWidth="1"/>
    <col min="5726" max="5726" width="12.33203125" bestFit="1" customWidth="1"/>
    <col min="5727" max="5727" width="9" bestFit="1" customWidth="1"/>
    <col min="5728" max="5728" width="12.33203125" bestFit="1" customWidth="1"/>
    <col min="5729" max="5729" width="9" bestFit="1" customWidth="1"/>
    <col min="5730" max="5730" width="12.33203125" bestFit="1" customWidth="1"/>
    <col min="5731" max="5731" width="8.6640625" bestFit="1" customWidth="1"/>
    <col min="5732" max="5732" width="12.33203125" bestFit="1" customWidth="1"/>
    <col min="5733" max="5733" width="8.6640625" bestFit="1" customWidth="1"/>
    <col min="5734" max="5734" width="12.33203125" bestFit="1" customWidth="1"/>
    <col min="5735" max="5735" width="9" bestFit="1" customWidth="1"/>
    <col min="5736" max="5736" width="12.33203125" bestFit="1" customWidth="1"/>
    <col min="5737" max="5737" width="8.6640625" bestFit="1" customWidth="1"/>
    <col min="5738" max="5738" width="12.33203125" bestFit="1" customWidth="1"/>
    <col min="5739" max="5739" width="9" bestFit="1" customWidth="1"/>
    <col min="5740" max="5740" width="12.33203125" bestFit="1" customWidth="1"/>
    <col min="5741" max="5741" width="9" bestFit="1" customWidth="1"/>
    <col min="5742" max="5742" width="12.33203125" bestFit="1" customWidth="1"/>
    <col min="5743" max="5744" width="9" bestFit="1" customWidth="1"/>
    <col min="5745" max="5745" width="12.33203125" bestFit="1" customWidth="1"/>
    <col min="5746" max="5746" width="9" bestFit="1" customWidth="1"/>
    <col min="5747" max="5747" width="12.33203125" bestFit="1" customWidth="1"/>
    <col min="5748" max="5748" width="13.6640625" bestFit="1" customWidth="1"/>
  </cols>
  <sheetData>
    <row r="4" spans="1:6" x14ac:dyDescent="0.25">
      <c r="B4" s="49" t="s">
        <v>66</v>
      </c>
      <c r="C4" s="49" t="s">
        <v>16</v>
      </c>
      <c r="D4" s="49" t="s">
        <v>15</v>
      </c>
      <c r="E4" s="49" t="s">
        <v>14</v>
      </c>
      <c r="F4" t="s">
        <v>61</v>
      </c>
    </row>
    <row r="5" spans="1:6" x14ac:dyDescent="0.25">
      <c r="A5" t="str">
        <f>B5&amp;C5</f>
        <v>26252022</v>
      </c>
      <c r="B5">
        <v>2625</v>
      </c>
      <c r="C5">
        <v>2022</v>
      </c>
      <c r="D5" t="s">
        <v>6</v>
      </c>
      <c r="F5" s="50">
        <v>1593915.128</v>
      </c>
    </row>
    <row r="6" spans="1:6" x14ac:dyDescent="0.25">
      <c r="A6" t="str">
        <f t="shared" ref="A6:A21" si="0">B6&amp;C6</f>
        <v>29392020</v>
      </c>
      <c r="B6">
        <v>2939</v>
      </c>
      <c r="C6">
        <v>2020</v>
      </c>
      <c r="D6" t="s">
        <v>6</v>
      </c>
      <c r="F6" s="50">
        <v>382290.20484000002</v>
      </c>
    </row>
    <row r="7" spans="1:6" x14ac:dyDescent="0.25">
      <c r="A7" t="str">
        <f t="shared" si="0"/>
        <v>33612020</v>
      </c>
      <c r="B7">
        <v>3361</v>
      </c>
      <c r="C7">
        <v>2020</v>
      </c>
      <c r="D7" t="s">
        <v>6</v>
      </c>
      <c r="F7" s="50">
        <v>918930.64957000001</v>
      </c>
    </row>
    <row r="8" spans="1:6" x14ac:dyDescent="0.25">
      <c r="A8" t="str">
        <f t="shared" si="0"/>
        <v>34182022</v>
      </c>
      <c r="B8">
        <v>3418</v>
      </c>
      <c r="C8">
        <v>2022</v>
      </c>
      <c r="D8" t="s">
        <v>6</v>
      </c>
      <c r="F8" s="50">
        <v>3203421.9269999997</v>
      </c>
    </row>
    <row r="9" spans="1:6" x14ac:dyDescent="0.25">
      <c r="A9" t="str">
        <f t="shared" si="0"/>
        <v>34862021</v>
      </c>
      <c r="B9">
        <v>3486</v>
      </c>
      <c r="C9">
        <v>2021</v>
      </c>
      <c r="D9" t="s">
        <v>6</v>
      </c>
      <c r="F9" s="50">
        <v>4689834.0917340005</v>
      </c>
    </row>
    <row r="10" spans="1:6" x14ac:dyDescent="0.25">
      <c r="A10" t="str">
        <f t="shared" si="0"/>
        <v>38252020</v>
      </c>
      <c r="B10">
        <v>3825</v>
      </c>
      <c r="C10">
        <v>2020</v>
      </c>
      <c r="D10" t="s">
        <v>6</v>
      </c>
      <c r="F10" s="50">
        <v>1969272.3556320001</v>
      </c>
    </row>
    <row r="11" spans="1:6" x14ac:dyDescent="0.25">
      <c r="A11" t="str">
        <f t="shared" si="0"/>
        <v>38252022</v>
      </c>
      <c r="B11">
        <v>3825</v>
      </c>
      <c r="C11">
        <v>2022</v>
      </c>
      <c r="D11" t="s">
        <v>6</v>
      </c>
      <c r="F11" s="50">
        <v>1736138.9495999999</v>
      </c>
    </row>
    <row r="12" spans="1:6" x14ac:dyDescent="0.25">
      <c r="A12" t="str">
        <f t="shared" si="0"/>
        <v>55312022</v>
      </c>
      <c r="B12">
        <v>5531</v>
      </c>
      <c r="C12">
        <v>2022</v>
      </c>
      <c r="D12" t="s">
        <v>6</v>
      </c>
      <c r="F12" s="50">
        <v>1886023.2712000001</v>
      </c>
    </row>
    <row r="13" spans="1:6" x14ac:dyDescent="0.25">
      <c r="A13" t="str">
        <f t="shared" si="0"/>
        <v>55432021</v>
      </c>
      <c r="B13">
        <v>5543</v>
      </c>
      <c r="C13">
        <v>2021</v>
      </c>
      <c r="D13" t="s">
        <v>6</v>
      </c>
      <c r="F13" s="50">
        <v>2001208.5919999999</v>
      </c>
    </row>
    <row r="14" spans="1:6" x14ac:dyDescent="0.25">
      <c r="A14" t="str">
        <f t="shared" si="0"/>
        <v>55432022</v>
      </c>
      <c r="B14">
        <v>5543</v>
      </c>
      <c r="C14">
        <v>2022</v>
      </c>
      <c r="D14" t="s">
        <v>6</v>
      </c>
      <c r="F14" s="50">
        <v>1872956.5010000002</v>
      </c>
    </row>
    <row r="15" spans="1:6" x14ac:dyDescent="0.25">
      <c r="A15" t="str">
        <f t="shared" si="0"/>
        <v>67462020</v>
      </c>
      <c r="B15">
        <v>6746</v>
      </c>
      <c r="C15">
        <v>2020</v>
      </c>
      <c r="D15" t="s">
        <v>6</v>
      </c>
      <c r="F15" s="50">
        <v>1025965.55586</v>
      </c>
    </row>
    <row r="16" spans="1:6" x14ac:dyDescent="0.25">
      <c r="A16" t="str">
        <f t="shared" si="0"/>
        <v>132332022</v>
      </c>
      <c r="B16">
        <v>13233</v>
      </c>
      <c r="C16">
        <v>2022</v>
      </c>
      <c r="D16" t="s">
        <v>6</v>
      </c>
      <c r="F16" s="50">
        <v>425065.82400000002</v>
      </c>
    </row>
    <row r="17" spans="1:6" x14ac:dyDescent="0.25">
      <c r="A17" t="str">
        <f t="shared" si="0"/>
        <v>(пусто)Итого 2020 год</v>
      </c>
      <c r="B17" t="s">
        <v>73</v>
      </c>
      <c r="C17" t="s">
        <v>51</v>
      </c>
      <c r="D17" t="s">
        <v>73</v>
      </c>
      <c r="E17" t="s">
        <v>73</v>
      </c>
      <c r="F17" s="50">
        <v>4296458.7659020005</v>
      </c>
    </row>
    <row r="18" spans="1:6" x14ac:dyDescent="0.25">
      <c r="A18" t="str">
        <f t="shared" si="0"/>
        <v>(пусто)Итого 2021 год</v>
      </c>
      <c r="B18" t="s">
        <v>73</v>
      </c>
      <c r="C18" t="s">
        <v>52</v>
      </c>
      <c r="D18" t="s">
        <v>73</v>
      </c>
      <c r="E18" t="s">
        <v>73</v>
      </c>
      <c r="F18" s="50">
        <v>6691042.6837340007</v>
      </c>
    </row>
    <row r="19" spans="1:6" x14ac:dyDescent="0.25">
      <c r="A19" t="str">
        <f t="shared" si="0"/>
        <v>Общий итог</v>
      </c>
      <c r="B19" t="s">
        <v>60</v>
      </c>
      <c r="F19" s="50">
        <v>32692524.500072002</v>
      </c>
    </row>
    <row r="20" spans="1:6" x14ac:dyDescent="0.25">
      <c r="A20" t="str">
        <f t="shared" si="0"/>
        <v/>
      </c>
    </row>
    <row r="21" spans="1:6" x14ac:dyDescent="0.25">
      <c r="A21" t="str">
        <f t="shared" si="0"/>
        <v/>
      </c>
    </row>
  </sheetData>
  <sheetProtection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Таблица 1</vt:lpstr>
      <vt:lpstr>Таблица 2</vt:lpstr>
      <vt:lpstr>Таблица 3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ОпоОиОВ</cp:lastModifiedBy>
  <cp:lastPrinted>2022-05-31T11:45:21Z</cp:lastPrinted>
  <dcterms:created xsi:type="dcterms:W3CDTF">2020-01-09T14:46:30Z</dcterms:created>
  <dcterms:modified xsi:type="dcterms:W3CDTF">2022-05-31T11:45:34Z</dcterms:modified>
</cp:coreProperties>
</file>